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4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hafkopf\Statistik\Spielanteile\"/>
    </mc:Choice>
  </mc:AlternateContent>
  <bookViews>
    <workbookView xWindow="120" yWindow="45" windowWidth="18915" windowHeight="11820"/>
  </bookViews>
  <sheets>
    <sheet name="Spielanteile" sheetId="1" r:id="rId1"/>
    <sheet name="Daten" sheetId="2" r:id="rId2"/>
    <sheet name="Import" sheetId="3" r:id="rId3"/>
    <sheet name="Wolfi" sheetId="4" r:id="rId4"/>
    <sheet name="Kali" sheetId="5" r:id="rId5"/>
    <sheet name="Schluzi" sheetId="6" r:id="rId6"/>
    <sheet name="Frank" sheetId="7" r:id="rId7"/>
    <sheet name="Uwe" sheetId="8" r:id="rId8"/>
    <sheet name="Gast" sheetId="9" r:id="rId9"/>
  </sheets>
  <definedNames>
    <definedName name="Spielanteile_20120329" localSheetId="2">Import!$A$1:$C$70</definedName>
  </definedNames>
  <calcPr calcId="152511"/>
</workbook>
</file>

<file path=xl/calcChain.xml><?xml version="1.0" encoding="utf-8"?>
<calcChain xmlns="http://schemas.openxmlformats.org/spreadsheetml/2006/main">
  <c r="B73" i="2" l="1"/>
  <c r="B72" i="2"/>
  <c r="B71" i="2"/>
  <c r="AE74" i="2" l="1"/>
  <c r="F1" i="3" l="1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I74" i="2" l="1"/>
  <c r="H74" i="2" l="1"/>
  <c r="B70" i="2" l="1"/>
  <c r="B69" i="2"/>
  <c r="B68" i="2"/>
  <c r="B67" i="2"/>
  <c r="B66" i="2"/>
  <c r="B65" i="2"/>
  <c r="J74" i="2" l="1"/>
  <c r="AX74" i="2"/>
  <c r="AW74" i="2"/>
  <c r="B63" i="2"/>
  <c r="B13" i="1" s="1"/>
  <c r="B61" i="2"/>
  <c r="S7" i="1" s="1"/>
  <c r="B57" i="2"/>
  <c r="G7" i="1" s="1"/>
  <c r="B53" i="2"/>
  <c r="L7" i="1" s="1"/>
  <c r="B49" i="2"/>
  <c r="S6" i="1" s="1"/>
  <c r="B45" i="2"/>
  <c r="G6" i="1" s="1"/>
  <c r="B41" i="2"/>
  <c r="L6" i="1" s="1"/>
  <c r="B37" i="2"/>
  <c r="S5" i="1" s="1"/>
  <c r="B33" i="2"/>
  <c r="G5" i="1" s="1"/>
  <c r="B29" i="2"/>
  <c r="L5" i="1" s="1"/>
  <c r="B25" i="2"/>
  <c r="S4" i="1" s="1"/>
  <c r="B21" i="2"/>
  <c r="G4" i="1" s="1"/>
  <c r="B17" i="2"/>
  <c r="L4" i="1" s="1"/>
  <c r="B13" i="2"/>
  <c r="S3" i="1" s="1"/>
  <c r="B7" i="2"/>
  <c r="R3" i="1" s="1"/>
  <c r="B5" i="2"/>
  <c r="L3" i="1" s="1"/>
  <c r="B3" i="2"/>
  <c r="F3" i="1" s="1"/>
  <c r="B14" i="2"/>
  <c r="B114" i="2" s="1"/>
  <c r="B18" i="2"/>
  <c r="O4" i="1" s="1"/>
  <c r="B55" i="2"/>
  <c r="R7" i="1" s="1"/>
  <c r="B43" i="2"/>
  <c r="R6" i="1" s="1"/>
  <c r="B31" i="2"/>
  <c r="R5" i="1" s="1"/>
  <c r="B19" i="2"/>
  <c r="R4" i="1" s="1"/>
  <c r="B60" i="2"/>
  <c r="P7" i="1" s="1"/>
  <c r="B54" i="2"/>
  <c r="O7" i="1" s="1"/>
  <c r="B48" i="2"/>
  <c r="P6" i="1" s="1"/>
  <c r="B42" i="2"/>
  <c r="O6" i="1" s="1"/>
  <c r="B36" i="2"/>
  <c r="P5" i="1" s="1"/>
  <c r="B30" i="2"/>
  <c r="O5" i="1" s="1"/>
  <c r="B24" i="2"/>
  <c r="P4" i="1" s="1"/>
  <c r="B12" i="2"/>
  <c r="P3" i="1" s="1"/>
  <c r="B59" i="2"/>
  <c r="M7" i="1" s="1"/>
  <c r="B47" i="2"/>
  <c r="M6" i="1" s="1"/>
  <c r="B35" i="2"/>
  <c r="M5" i="1" s="1"/>
  <c r="B23" i="2"/>
  <c r="M4" i="1" s="1"/>
  <c r="B11" i="2"/>
  <c r="M3" i="1" s="1"/>
  <c r="B6" i="2"/>
  <c r="O3" i="1" s="1"/>
  <c r="B58" i="2"/>
  <c r="J7" i="1" s="1"/>
  <c r="B52" i="2"/>
  <c r="I7" i="1" s="1"/>
  <c r="B46" i="2"/>
  <c r="J6" i="1" s="1"/>
  <c r="B40" i="2"/>
  <c r="I6" i="1" s="1"/>
  <c r="B34" i="2"/>
  <c r="J5" i="1" s="1"/>
  <c r="B28" i="2"/>
  <c r="I5" i="1" s="1"/>
  <c r="B22" i="2"/>
  <c r="J4" i="1" s="1"/>
  <c r="B16" i="2"/>
  <c r="I4" i="1" s="1"/>
  <c r="B10" i="2"/>
  <c r="J3" i="1" s="1"/>
  <c r="B4" i="2"/>
  <c r="I3" i="1" s="1"/>
  <c r="B9" i="2"/>
  <c r="G3" i="1" s="1"/>
  <c r="B51" i="2"/>
  <c r="F7" i="1" s="1"/>
  <c r="B39" i="2"/>
  <c r="F6" i="1" s="1"/>
  <c r="B27" i="2"/>
  <c r="F5" i="1" s="1"/>
  <c r="B15" i="2"/>
  <c r="F4" i="1" s="1"/>
  <c r="B64" i="2"/>
  <c r="B14" i="1" s="1"/>
  <c r="B62" i="2"/>
  <c r="B12" i="1" s="1"/>
  <c r="B56" i="2"/>
  <c r="D7" i="1" s="1"/>
  <c r="B50" i="2"/>
  <c r="C7" i="1" s="1"/>
  <c r="B38" i="2"/>
  <c r="C6" i="1" s="1"/>
  <c r="B44" i="2"/>
  <c r="D6" i="1" s="1"/>
  <c r="B32" i="2"/>
  <c r="B147" i="2" s="1"/>
  <c r="B26" i="2"/>
  <c r="C5" i="1" s="1"/>
  <c r="B20" i="2"/>
  <c r="D4" i="1" s="1"/>
  <c r="C4" i="1"/>
  <c r="B8" i="2"/>
  <c r="D3" i="1" s="1"/>
  <c r="B2" i="2"/>
  <c r="BE74" i="2"/>
  <c r="BD74" i="2"/>
  <c r="BC74" i="2"/>
  <c r="BB74" i="2"/>
  <c r="BA74" i="2"/>
  <c r="AZ74" i="2"/>
  <c r="AY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G74" i="2"/>
  <c r="F74" i="2"/>
  <c r="E74" i="2"/>
  <c r="D74" i="2"/>
  <c r="C74" i="2"/>
  <c r="C3" i="1" l="1"/>
  <c r="B74" i="2"/>
  <c r="B250" i="2"/>
  <c r="B183" i="2"/>
  <c r="J9" i="1"/>
  <c r="J10" i="1" s="1"/>
  <c r="BG74" i="2"/>
  <c r="M9" i="1"/>
  <c r="M10" i="1" s="1"/>
  <c r="B254" i="2"/>
  <c r="S9" i="1"/>
  <c r="S10" i="1" s="1"/>
  <c r="D5" i="1"/>
  <c r="B243" i="2" s="1"/>
  <c r="B262" i="2"/>
  <c r="U3" i="1"/>
  <c r="U4" i="1"/>
  <c r="U5" i="1"/>
  <c r="V6" i="1"/>
  <c r="U7" i="1"/>
  <c r="V3" i="1"/>
  <c r="V4" i="1"/>
  <c r="V7" i="1"/>
  <c r="B246" i="2"/>
  <c r="B247" i="2"/>
  <c r="B258" i="2"/>
  <c r="B259" i="2"/>
  <c r="B82" i="2"/>
  <c r="B87" i="2"/>
  <c r="B90" i="2"/>
  <c r="B95" i="2"/>
  <c r="B98" i="2"/>
  <c r="B103" i="2"/>
  <c r="B122" i="2"/>
  <c r="B119" i="2"/>
  <c r="B123" i="2"/>
  <c r="B126" i="2"/>
  <c r="B131" i="2"/>
  <c r="B134" i="2"/>
  <c r="B146" i="2"/>
  <c r="B145" i="2" s="1"/>
  <c r="B169" i="2" s="1"/>
  <c r="B151" i="2"/>
  <c r="B154" i="2"/>
  <c r="B159" i="2"/>
  <c r="B162" i="2"/>
  <c r="B167" i="2"/>
  <c r="B178" i="2"/>
  <c r="B186" i="2"/>
  <c r="B191" i="2"/>
  <c r="B194" i="2"/>
  <c r="B199" i="2"/>
  <c r="B210" i="2"/>
  <c r="B215" i="2"/>
  <c r="B218" i="2"/>
  <c r="B223" i="2"/>
  <c r="B226" i="2"/>
  <c r="B231" i="2"/>
  <c r="B251" i="2"/>
  <c r="B83" i="2"/>
  <c r="B86" i="2"/>
  <c r="B91" i="2"/>
  <c r="B94" i="2"/>
  <c r="B99" i="2"/>
  <c r="B102" i="2"/>
  <c r="B118" i="2"/>
  <c r="B115" i="2"/>
  <c r="B127" i="2"/>
  <c r="B130" i="2"/>
  <c r="B135" i="2"/>
  <c r="B150" i="2"/>
  <c r="B155" i="2"/>
  <c r="B158" i="2"/>
  <c r="B163" i="2"/>
  <c r="B166" i="2"/>
  <c r="B179" i="2"/>
  <c r="B182" i="2"/>
  <c r="B187" i="2"/>
  <c r="B190" i="2"/>
  <c r="B195" i="2"/>
  <c r="B198" i="2"/>
  <c r="B211" i="2"/>
  <c r="B214" i="2"/>
  <c r="B219" i="2"/>
  <c r="B222" i="2"/>
  <c r="B227" i="2"/>
  <c r="B230" i="2"/>
  <c r="B255" i="2"/>
  <c r="B263" i="2"/>
  <c r="B242" i="2"/>
  <c r="U6" i="1"/>
  <c r="B7" i="1"/>
  <c r="E7" i="1"/>
  <c r="Q4" i="1"/>
  <c r="Q5" i="1"/>
  <c r="Q6" i="1"/>
  <c r="Q7" i="1"/>
  <c r="B6" i="1"/>
  <c r="O9" i="1"/>
  <c r="O10" i="1" s="1"/>
  <c r="N3" i="1"/>
  <c r="I9" i="1"/>
  <c r="I10" i="1" s="1"/>
  <c r="H3" i="1"/>
  <c r="L9" i="1"/>
  <c r="L10" i="1" s="1"/>
  <c r="K3" i="1"/>
  <c r="R9" i="1"/>
  <c r="R10" i="1" s="1"/>
  <c r="Q3" i="1"/>
  <c r="H4" i="1"/>
  <c r="H5" i="1"/>
  <c r="H6" i="1"/>
  <c r="H7" i="1"/>
  <c r="K4" i="1"/>
  <c r="K5" i="1"/>
  <c r="K6" i="1"/>
  <c r="K7" i="1"/>
  <c r="P9" i="1"/>
  <c r="P10" i="1" s="1"/>
  <c r="N5" i="1"/>
  <c r="N6" i="1"/>
  <c r="N7" i="1"/>
  <c r="N4" i="1"/>
  <c r="E5" i="1"/>
  <c r="E6" i="1"/>
  <c r="C9" i="1"/>
  <c r="C10" i="1" s="1"/>
  <c r="G9" i="1"/>
  <c r="G10" i="1" s="1"/>
  <c r="E3" i="1"/>
  <c r="F9" i="1"/>
  <c r="F10" i="1" s="1"/>
  <c r="E4" i="1"/>
  <c r="B4" i="1"/>
  <c r="B3" i="1"/>
  <c r="B117" i="2" l="1"/>
  <c r="B138" i="2" s="1"/>
  <c r="B229" i="2"/>
  <c r="B238" i="2" s="1"/>
  <c r="B221" i="2"/>
  <c r="B236" i="2" s="1"/>
  <c r="B213" i="2"/>
  <c r="B234" i="2" s="1"/>
  <c r="B197" i="2"/>
  <c r="B206" i="2" s="1"/>
  <c r="B189" i="2"/>
  <c r="B204" i="2" s="1"/>
  <c r="B181" i="2"/>
  <c r="B202" i="2" s="1"/>
  <c r="B165" i="2"/>
  <c r="B174" i="2" s="1"/>
  <c r="B157" i="2"/>
  <c r="B172" i="2" s="1"/>
  <c r="B149" i="2"/>
  <c r="B170" i="2" s="1"/>
  <c r="U9" i="1"/>
  <c r="U10" i="1" s="1"/>
  <c r="B113" i="2"/>
  <c r="B137" i="2" s="1"/>
  <c r="T3" i="1"/>
  <c r="B245" i="2"/>
  <c r="B266" i="2" s="1"/>
  <c r="T6" i="1"/>
  <c r="B129" i="2"/>
  <c r="B141" i="2" s="1"/>
  <c r="B101" i="2"/>
  <c r="B110" i="2" s="1"/>
  <c r="B93" i="2"/>
  <c r="B108" i="2" s="1"/>
  <c r="B85" i="2"/>
  <c r="B106" i="2" s="1"/>
  <c r="B133" i="2"/>
  <c r="B142" i="2" s="1"/>
  <c r="B125" i="2"/>
  <c r="B140" i="2" s="1"/>
  <c r="B97" i="2"/>
  <c r="B109" i="2" s="1"/>
  <c r="B89" i="2"/>
  <c r="B107" i="2" s="1"/>
  <c r="B81" i="2"/>
  <c r="B105" i="2" s="1"/>
  <c r="Q9" i="1"/>
  <c r="Q10" i="1" s="1"/>
  <c r="B261" i="2"/>
  <c r="B270" i="2" s="1"/>
  <c r="B253" i="2"/>
  <c r="B268" i="2" s="1"/>
  <c r="B249" i="2"/>
  <c r="B267" i="2" s="1"/>
  <c r="B257" i="2"/>
  <c r="B269" i="2" s="1"/>
  <c r="B225" i="2"/>
  <c r="B237" i="2" s="1"/>
  <c r="B217" i="2"/>
  <c r="B235" i="2" s="1"/>
  <c r="B209" i="2"/>
  <c r="B233" i="2" s="1"/>
  <c r="B193" i="2"/>
  <c r="B205" i="2" s="1"/>
  <c r="B185" i="2"/>
  <c r="B203" i="2" s="1"/>
  <c r="B177" i="2"/>
  <c r="B201" i="2" s="1"/>
  <c r="B161" i="2"/>
  <c r="B173" i="2" s="1"/>
  <c r="B153" i="2"/>
  <c r="B171" i="2" s="1"/>
  <c r="B121" i="2"/>
  <c r="B139" i="2" s="1"/>
  <c r="T4" i="1"/>
  <c r="D9" i="1"/>
  <c r="D10" i="1" s="1"/>
  <c r="V5" i="1"/>
  <c r="V9" i="1" s="1"/>
  <c r="V10" i="1" s="1"/>
  <c r="T7" i="1"/>
  <c r="K9" i="1"/>
  <c r="K10" i="1" s="1"/>
  <c r="B5" i="1"/>
  <c r="T5" i="1" s="1"/>
  <c r="H9" i="1"/>
  <c r="H10" i="1" s="1"/>
  <c r="N9" i="1"/>
  <c r="N10" i="1" s="1"/>
  <c r="E9" i="1"/>
  <c r="E10" i="1" s="1"/>
  <c r="B9" i="1" l="1"/>
  <c r="B10" i="1" s="1"/>
  <c r="T9" i="1"/>
  <c r="T10" i="1" s="1"/>
  <c r="B241" i="2"/>
  <c r="B265" i="2" s="1"/>
</calcChain>
</file>

<file path=xl/connections.xml><?xml version="1.0" encoding="utf-8"?>
<connections xmlns="http://schemas.openxmlformats.org/spreadsheetml/2006/main">
  <connection id="1" name="Spielanteile 20120329" type="6" refreshedVersion="3" background="1" saveData="1">
    <textPr codePage="850" sourceFile="C:\Users\Uwe Hartmann\Documents\Uwe\Schafkopf\Spielanteile\Spielanteile 20120329.txt" decimal="," thousands="." delimiter=":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<sst xmlns="http://schemas.openxmlformats.org/spreadsheetml/2006/main" count="378" uniqueCount="113">
  <si>
    <t>1. Wolfi Spiel +</t>
  </si>
  <si>
    <t>2. Kali Spiel +</t>
  </si>
  <si>
    <t>3. Schluzi Spiel +</t>
  </si>
  <si>
    <t>4. Frank Spiel +</t>
  </si>
  <si>
    <t>5. Uwe Spiel +</t>
  </si>
  <si>
    <t>6. Gast Spiel +</t>
  </si>
  <si>
    <t>7. Wolfi Spiel -</t>
  </si>
  <si>
    <t>8. Kali Spiel -</t>
  </si>
  <si>
    <t>9. Schluzi Spiel -</t>
  </si>
  <si>
    <t>10. Frank Spiel -</t>
  </si>
  <si>
    <t>11. Uwe Spiel -</t>
  </si>
  <si>
    <t>12. Gast Spiel -</t>
  </si>
  <si>
    <t>13. Wolfi Solo +</t>
  </si>
  <si>
    <t>14. Kali Solo +</t>
  </si>
  <si>
    <t>15. Schluzi Solo +</t>
  </si>
  <si>
    <t>16. Frank Solo +</t>
  </si>
  <si>
    <t>17. Uwe Solo +</t>
  </si>
  <si>
    <t>18. Gast Solo +</t>
  </si>
  <si>
    <t>19. Wolfi Solo -</t>
  </si>
  <si>
    <t>20. Kali Solo -</t>
  </si>
  <si>
    <t>21. Schluzi Solo -</t>
  </si>
  <si>
    <t>22. Frank Solo -</t>
  </si>
  <si>
    <t>23. Uwe Solo -</t>
  </si>
  <si>
    <t>24. Gast Solo -</t>
  </si>
  <si>
    <t>25. Wolfi Wenz +</t>
  </si>
  <si>
    <t>26. Kali Wenz +</t>
  </si>
  <si>
    <t>27. Schluzi Wenz +</t>
  </si>
  <si>
    <t>28. Frank Wenz +</t>
  </si>
  <si>
    <t>29. Uwe Wenz +</t>
  </si>
  <si>
    <t>30. Gast Wenz +</t>
  </si>
  <si>
    <t>31. Wolfi Wenz -</t>
  </si>
  <si>
    <t>32. Kali Wenz -</t>
  </si>
  <si>
    <t>33. Schluzi Wenz -</t>
  </si>
  <si>
    <t>34. Frank Wenz -</t>
  </si>
  <si>
    <t>35. Uwe Wenz -</t>
  </si>
  <si>
    <t>36. Gast Wenz -</t>
  </si>
  <si>
    <t>37. Wolfi Ramsch +</t>
  </si>
  <si>
    <t>38. Kali Ramsch +</t>
  </si>
  <si>
    <t>39. Schluzi Ramsch +</t>
  </si>
  <si>
    <t>40. Frank Ramsch +</t>
  </si>
  <si>
    <t>41. Uwe Ramsch +</t>
  </si>
  <si>
    <t>42. Gast Ramsch +</t>
  </si>
  <si>
    <t>43. Wolfi Ramsch -</t>
  </si>
  <si>
    <t>44. Kali Ramsch -</t>
  </si>
  <si>
    <t>45. Schluzi Ramsch -</t>
  </si>
  <si>
    <t>46. Frank Ramsch -</t>
  </si>
  <si>
    <t>47. Uwe Ramsch -</t>
  </si>
  <si>
    <t>48. Gast Ramsch -</t>
  </si>
  <si>
    <t>49. Wolfi Schieber +</t>
  </si>
  <si>
    <t>50. Kali Schieber +</t>
  </si>
  <si>
    <t>51. Schluzi Schieber +</t>
  </si>
  <si>
    <t>52. Frank Schieber +</t>
  </si>
  <si>
    <t>53. Uwe Schieber +</t>
  </si>
  <si>
    <t>54. Gast Schieber +</t>
  </si>
  <si>
    <t>55. Wolfi Schieber -</t>
  </si>
  <si>
    <t>56. Kali Schieber -</t>
  </si>
  <si>
    <t>57. Schluzi Schieber -</t>
  </si>
  <si>
    <t>58. Frank Schieber -</t>
  </si>
  <si>
    <t>59. Uwe Schieber -</t>
  </si>
  <si>
    <t>60. Gast Schieber -</t>
  </si>
  <si>
    <t>61. Ramschrunde</t>
  </si>
  <si>
    <t>62. Schieberrunde</t>
  </si>
  <si>
    <t>63. Bockrunde</t>
  </si>
  <si>
    <t>Summe</t>
  </si>
  <si>
    <t>Wolfi</t>
  </si>
  <si>
    <t>Kali</t>
  </si>
  <si>
    <t>Schluzi</t>
  </si>
  <si>
    <t>Frank</t>
  </si>
  <si>
    <t>Gast</t>
  </si>
  <si>
    <t>Uwe</t>
  </si>
  <si>
    <t>Sau-Spiel</t>
  </si>
  <si>
    <t>+</t>
  </si>
  <si>
    <t>-</t>
  </si>
  <si>
    <t>Solo</t>
  </si>
  <si>
    <t>Wenz</t>
  </si>
  <si>
    <t>Ramsch</t>
  </si>
  <si>
    <t>Schieber</t>
  </si>
  <si>
    <t>Spiele</t>
  </si>
  <si>
    <t>Bock</t>
  </si>
  <si>
    <t>Sauspiel</t>
  </si>
  <si>
    <t>Wolfi +</t>
  </si>
  <si>
    <t>Wolfi -</t>
  </si>
  <si>
    <t>Kali +</t>
  </si>
  <si>
    <t>Kali -</t>
  </si>
  <si>
    <t>Schluzi +</t>
  </si>
  <si>
    <t>Schluzi -</t>
  </si>
  <si>
    <t>Frank +</t>
  </si>
  <si>
    <t>Frank -</t>
  </si>
  <si>
    <t>Uwe +</t>
  </si>
  <si>
    <t>Uwe -</t>
  </si>
  <si>
    <t>Gast +</t>
  </si>
  <si>
    <t>Gast -</t>
  </si>
  <si>
    <t xml:space="preserve">Uwe </t>
  </si>
  <si>
    <t>Alle Spiele</t>
  </si>
  <si>
    <t>64. Wolfi alte Ober</t>
  </si>
  <si>
    <t>Ale Spiele ohne Ramsch</t>
  </si>
  <si>
    <t>65 Reserve 1</t>
  </si>
  <si>
    <t>66 Reserve 2</t>
  </si>
  <si>
    <t>67 Wolfi Sandler</t>
  </si>
  <si>
    <t>68 Kali Sandler</t>
  </si>
  <si>
    <t>70 Frank Sandler</t>
  </si>
  <si>
    <t>69 Schluzi Sandler</t>
  </si>
  <si>
    <t>71 Uwe Sandler</t>
  </si>
  <si>
    <t>72 Gast Sandler</t>
  </si>
  <si>
    <t>66. Reserve 2</t>
  </si>
  <si>
    <t>65. Reserve 1</t>
  </si>
  <si>
    <t>67. Wolfi Sandler</t>
  </si>
  <si>
    <t>68. Kali Sandler</t>
  </si>
  <si>
    <t>69. Schluzi Sandler</t>
  </si>
  <si>
    <t>70. Frank Sandler</t>
  </si>
  <si>
    <t>71. Uwe Sandler</t>
  </si>
  <si>
    <t>72. Gast Sandler</t>
  </si>
  <si>
    <t>Spielverteilung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</si>
</sst>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0" borderId="0" xfId="0" applyNumberFormat="1" applyAlignment="1">
      <alignment horizontal="center" textRotation="90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14" fontId="0" fillId="0" borderId="0" xfId="0" applyNumberFormat="1" applyFill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0" xfId="0" applyBorder="1" applyAlignment="1">
      <alignment horizontal="center"/>
    </xf>
    <xf numFmtId="0" fontId="0" fillId="0" borderId="22" xfId="0" applyFill="1" applyBorder="1"/>
    <xf numFmtId="0" fontId="0" fillId="0" borderId="0" xfId="0" applyBorder="1"/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2" fillId="0" borderId="0" xfId="0" applyFont="1"/>
    <xf numFmtId="0" fontId="0" fillId="6" borderId="11" xfId="0" applyFill="1" applyBorder="1"/>
    <xf numFmtId="0" fontId="0" fillId="6" borderId="27" xfId="0" applyFill="1" applyBorder="1"/>
    <xf numFmtId="0" fontId="0" fillId="6" borderId="28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23" xfId="0" applyFill="1" applyBorder="1"/>
    <xf numFmtId="0" fontId="0" fillId="6" borderId="0" xfId="0" applyFill="1" applyBorder="1"/>
    <xf numFmtId="0" fontId="0" fillId="6" borderId="25" xfId="0" applyFill="1" applyBorder="1"/>
    <xf numFmtId="0" fontId="0" fillId="6" borderId="29" xfId="0" applyFill="1" applyBorder="1"/>
    <xf numFmtId="0" fontId="0" fillId="0" borderId="4" xfId="0" applyFill="1" applyBorder="1"/>
    <xf numFmtId="0" fontId="0" fillId="0" borderId="24" xfId="0" applyFill="1" applyBorder="1"/>
    <xf numFmtId="0" fontId="0" fillId="0" borderId="26" xfId="0" applyFill="1" applyBorder="1"/>
    <xf numFmtId="0" fontId="0" fillId="0" borderId="0" xfId="0" applyFill="1" applyBorder="1"/>
    <xf numFmtId="0" fontId="0" fillId="0" borderId="29" xfId="0" applyBorder="1"/>
    <xf numFmtId="0" fontId="0" fillId="7" borderId="0" xfId="0" applyFill="1" applyBorder="1"/>
    <xf numFmtId="0" fontId="0" fillId="0" borderId="29" xfId="0" applyFill="1" applyBorder="1"/>
    <xf numFmtId="0" fontId="3" fillId="0" borderId="2" xfId="0" applyFont="1" applyFill="1" applyBorder="1"/>
    <xf numFmtId="0" fontId="2" fillId="0" borderId="4" xfId="0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0" fontId="3" fillId="0" borderId="23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1" fillId="0" borderId="0" xfId="0" applyFont="1" applyAlignment="1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Alignment="1">
      <alignment horizontal="center" textRotation="90"/>
    </xf>
    <xf numFmtId="1" fontId="0" fillId="0" borderId="0" xfId="0" applyNumberFormat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Daten!$A$81:$A$103</c:f>
              <c:strCache>
                <c:ptCount val="23"/>
                <c:pt idx="0">
                  <c:v>Wolfi</c:v>
                </c:pt>
                <c:pt idx="1">
                  <c:v>Wolfi +</c:v>
                </c:pt>
                <c:pt idx="2">
                  <c:v>Wolfi -</c:v>
                </c:pt>
                <c:pt idx="4">
                  <c:v>Kali</c:v>
                </c:pt>
                <c:pt idx="5">
                  <c:v>Kali +</c:v>
                </c:pt>
                <c:pt idx="6">
                  <c:v>Kali -</c:v>
                </c:pt>
                <c:pt idx="8">
                  <c:v>Schluzi</c:v>
                </c:pt>
                <c:pt idx="9">
                  <c:v>Schluzi +</c:v>
                </c:pt>
                <c:pt idx="10">
                  <c:v>Schluzi -</c:v>
                </c:pt>
                <c:pt idx="12">
                  <c:v>Frank</c:v>
                </c:pt>
                <c:pt idx="13">
                  <c:v>Frank +</c:v>
                </c:pt>
                <c:pt idx="14">
                  <c:v>Frank -</c:v>
                </c:pt>
                <c:pt idx="16">
                  <c:v>Uwe</c:v>
                </c:pt>
                <c:pt idx="17">
                  <c:v>Uwe +</c:v>
                </c:pt>
                <c:pt idx="18">
                  <c:v>Uwe -</c:v>
                </c:pt>
                <c:pt idx="20">
                  <c:v>Gast</c:v>
                </c:pt>
                <c:pt idx="21">
                  <c:v>Gast +</c:v>
                </c:pt>
                <c:pt idx="22">
                  <c:v>Gast -</c:v>
                </c:pt>
              </c:strCache>
            </c:strRef>
          </c:cat>
          <c:val>
            <c:numRef>
              <c:f>Daten!$B$81:$B$103</c:f>
              <c:numCache>
                <c:formatCode>General</c:formatCode>
                <c:ptCount val="23"/>
                <c:pt idx="0">
                  <c:v>1490</c:v>
                </c:pt>
                <c:pt idx="1">
                  <c:v>1141</c:v>
                </c:pt>
                <c:pt idx="2">
                  <c:v>349</c:v>
                </c:pt>
                <c:pt idx="4">
                  <c:v>2092</c:v>
                </c:pt>
                <c:pt idx="5">
                  <c:v>1572</c:v>
                </c:pt>
                <c:pt idx="6">
                  <c:v>520</c:v>
                </c:pt>
                <c:pt idx="8">
                  <c:v>2083</c:v>
                </c:pt>
                <c:pt idx="9">
                  <c:v>1477</c:v>
                </c:pt>
                <c:pt idx="10">
                  <c:v>606</c:v>
                </c:pt>
                <c:pt idx="12">
                  <c:v>2672</c:v>
                </c:pt>
                <c:pt idx="13">
                  <c:v>1874</c:v>
                </c:pt>
                <c:pt idx="14">
                  <c:v>798</c:v>
                </c:pt>
                <c:pt idx="16">
                  <c:v>2753</c:v>
                </c:pt>
                <c:pt idx="17">
                  <c:v>2036</c:v>
                </c:pt>
                <c:pt idx="18">
                  <c:v>717</c:v>
                </c:pt>
                <c:pt idx="20">
                  <c:v>518</c:v>
                </c:pt>
                <c:pt idx="21">
                  <c:v>402</c:v>
                </c:pt>
                <c:pt idx="22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58408"/>
        <c:axId val="269952240"/>
      </c:barChart>
      <c:catAx>
        <c:axId val="269958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9952240"/>
        <c:crosses val="autoZero"/>
        <c:auto val="1"/>
        <c:lblAlgn val="ctr"/>
        <c:lblOffset val="100"/>
        <c:noMultiLvlLbl val="0"/>
      </c:catAx>
      <c:valAx>
        <c:axId val="26995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9958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Daten!$A$241:$A$263</c:f>
              <c:strCache>
                <c:ptCount val="23"/>
                <c:pt idx="0">
                  <c:v>Wolfi</c:v>
                </c:pt>
                <c:pt idx="1">
                  <c:v>Wolfi +</c:v>
                </c:pt>
                <c:pt idx="2">
                  <c:v>Wolfi -</c:v>
                </c:pt>
                <c:pt idx="4">
                  <c:v>Kali</c:v>
                </c:pt>
                <c:pt idx="5">
                  <c:v>Kali +</c:v>
                </c:pt>
                <c:pt idx="6">
                  <c:v>Kali -</c:v>
                </c:pt>
                <c:pt idx="8">
                  <c:v>Schluzi</c:v>
                </c:pt>
                <c:pt idx="9">
                  <c:v>Schluzi +</c:v>
                </c:pt>
                <c:pt idx="10">
                  <c:v>Schluzi -</c:v>
                </c:pt>
                <c:pt idx="12">
                  <c:v>Frank</c:v>
                </c:pt>
                <c:pt idx="13">
                  <c:v>Frank +</c:v>
                </c:pt>
                <c:pt idx="14">
                  <c:v>Frank -</c:v>
                </c:pt>
                <c:pt idx="16">
                  <c:v>Uwe</c:v>
                </c:pt>
                <c:pt idx="17">
                  <c:v>Uwe +</c:v>
                </c:pt>
                <c:pt idx="18">
                  <c:v>Uwe -</c:v>
                </c:pt>
                <c:pt idx="20">
                  <c:v>Gast</c:v>
                </c:pt>
                <c:pt idx="21">
                  <c:v>Gast +</c:v>
                </c:pt>
                <c:pt idx="22">
                  <c:v>Gast -</c:v>
                </c:pt>
              </c:strCache>
            </c:strRef>
          </c:cat>
          <c:val>
            <c:numRef>
              <c:f>Daten!$B$241:$B$263</c:f>
              <c:numCache>
                <c:formatCode>General</c:formatCode>
                <c:ptCount val="23"/>
                <c:pt idx="0">
                  <c:v>2325</c:v>
                </c:pt>
                <c:pt idx="1">
                  <c:v>1509</c:v>
                </c:pt>
                <c:pt idx="2">
                  <c:v>816</c:v>
                </c:pt>
                <c:pt idx="4">
                  <c:v>2995</c:v>
                </c:pt>
                <c:pt idx="5">
                  <c:v>2092</c:v>
                </c:pt>
                <c:pt idx="6">
                  <c:v>903</c:v>
                </c:pt>
                <c:pt idx="8">
                  <c:v>3094</c:v>
                </c:pt>
                <c:pt idx="9">
                  <c:v>2023</c:v>
                </c:pt>
                <c:pt idx="10">
                  <c:v>1071</c:v>
                </c:pt>
                <c:pt idx="12">
                  <c:v>3523</c:v>
                </c:pt>
                <c:pt idx="13">
                  <c:v>2347</c:v>
                </c:pt>
                <c:pt idx="14">
                  <c:v>1176</c:v>
                </c:pt>
                <c:pt idx="16">
                  <c:v>3555</c:v>
                </c:pt>
                <c:pt idx="17">
                  <c:v>2447</c:v>
                </c:pt>
                <c:pt idx="18">
                  <c:v>1108</c:v>
                </c:pt>
                <c:pt idx="20">
                  <c:v>922</c:v>
                </c:pt>
                <c:pt idx="21">
                  <c:v>604</c:v>
                </c:pt>
                <c:pt idx="22">
                  <c:v>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488528"/>
        <c:axId val="268487744"/>
      </c:barChart>
      <c:catAx>
        <c:axId val="26848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8487744"/>
        <c:crosses val="autoZero"/>
        <c:auto val="1"/>
        <c:lblAlgn val="ctr"/>
        <c:lblOffset val="100"/>
        <c:noMultiLvlLbl val="0"/>
      </c:catAx>
      <c:valAx>
        <c:axId val="26848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848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Daten!$A$230:$A$231</c:f>
              <c:strCache>
                <c:ptCount val="2"/>
                <c:pt idx="0">
                  <c:v>Gast +</c:v>
                </c:pt>
                <c:pt idx="1">
                  <c:v>Gast -</c:v>
                </c:pt>
              </c:strCache>
            </c:strRef>
          </c:cat>
          <c:val>
            <c:numRef>
              <c:f>Daten!$B$230:$B$231</c:f>
              <c:numCache>
                <c:formatCode>General</c:formatCode>
                <c:ptCount val="2"/>
                <c:pt idx="0">
                  <c:v>55</c:v>
                </c:pt>
                <c:pt idx="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Daten!$A$261:$A$263</c:f>
              <c:strCache>
                <c:ptCount val="3"/>
                <c:pt idx="0">
                  <c:v>Gast</c:v>
                </c:pt>
                <c:pt idx="1">
                  <c:v>Gast +</c:v>
                </c:pt>
                <c:pt idx="2">
                  <c:v>Gast -</c:v>
                </c:pt>
              </c:strCache>
            </c:strRef>
          </c:cat>
          <c:val>
            <c:numRef>
              <c:f>Daten!$B$261:$B$263</c:f>
              <c:numCache>
                <c:formatCode>General</c:formatCode>
                <c:ptCount val="3"/>
                <c:pt idx="0">
                  <c:v>922</c:v>
                </c:pt>
                <c:pt idx="1">
                  <c:v>604</c:v>
                </c:pt>
                <c:pt idx="2">
                  <c:v>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624104"/>
        <c:axId val="384624496"/>
      </c:barChart>
      <c:catAx>
        <c:axId val="384624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624496"/>
        <c:crosses val="autoZero"/>
        <c:auto val="1"/>
        <c:lblAlgn val="ctr"/>
        <c:lblOffset val="100"/>
        <c:noMultiLvlLbl val="0"/>
      </c:catAx>
      <c:valAx>
        <c:axId val="38462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624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Daten!$A$262:$A$263</c:f>
              <c:strCache>
                <c:ptCount val="2"/>
                <c:pt idx="0">
                  <c:v>Gast +</c:v>
                </c:pt>
                <c:pt idx="1">
                  <c:v>Gast -</c:v>
                </c:pt>
              </c:strCache>
            </c:strRef>
          </c:cat>
          <c:val>
            <c:numRef>
              <c:f>Daten!$B$262:$B$263</c:f>
              <c:numCache>
                <c:formatCode>General</c:formatCode>
                <c:ptCount val="2"/>
                <c:pt idx="0">
                  <c:v>604</c:v>
                </c:pt>
                <c:pt idx="1">
                  <c:v>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Spielanteile!$Q$3:$Q$7</c:f>
              <c:numCache>
                <c:formatCode>General</c:formatCode>
                <c:ptCount val="5"/>
                <c:pt idx="0">
                  <c:v>518</c:v>
                </c:pt>
                <c:pt idx="1">
                  <c:v>121</c:v>
                </c:pt>
                <c:pt idx="2">
                  <c:v>65</c:v>
                </c:pt>
                <c:pt idx="3">
                  <c:v>144</c:v>
                </c:pt>
                <c:pt idx="4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Spielanteile!$Q$3:$Q$7</c:f>
              <c:numCache>
                <c:formatCode>General</c:formatCode>
                <c:ptCount val="5"/>
                <c:pt idx="0">
                  <c:v>518</c:v>
                </c:pt>
                <c:pt idx="1">
                  <c:v>121</c:v>
                </c:pt>
                <c:pt idx="2">
                  <c:v>65</c:v>
                </c:pt>
                <c:pt idx="3">
                  <c:v>144</c:v>
                </c:pt>
                <c:pt idx="4">
                  <c:v>74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Spielanteile!$R$3:$R$7</c:f>
              <c:numCache>
                <c:formatCode>General</c:formatCode>
                <c:ptCount val="5"/>
                <c:pt idx="0">
                  <c:v>402</c:v>
                </c:pt>
                <c:pt idx="1">
                  <c:v>98</c:v>
                </c:pt>
                <c:pt idx="2">
                  <c:v>42</c:v>
                </c:pt>
                <c:pt idx="3">
                  <c:v>7</c:v>
                </c:pt>
                <c:pt idx="4">
                  <c:v>55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Spielanteile!$S$3:$S$7</c:f>
              <c:numCache>
                <c:formatCode>General</c:formatCode>
                <c:ptCount val="5"/>
                <c:pt idx="0">
                  <c:v>116</c:v>
                </c:pt>
                <c:pt idx="1">
                  <c:v>23</c:v>
                </c:pt>
                <c:pt idx="2">
                  <c:v>23</c:v>
                </c:pt>
                <c:pt idx="3">
                  <c:v>137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626456"/>
        <c:axId val="384626848"/>
      </c:barChart>
      <c:catAx>
        <c:axId val="384626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626848"/>
        <c:crosses val="autoZero"/>
        <c:auto val="1"/>
        <c:lblAlgn val="ctr"/>
        <c:lblOffset val="100"/>
        <c:noMultiLvlLbl val="0"/>
      </c:catAx>
      <c:valAx>
        <c:axId val="38462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626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Daten!$A$102:$A$103</c:f>
              <c:strCache>
                <c:ptCount val="2"/>
                <c:pt idx="0">
                  <c:v>Gast +</c:v>
                </c:pt>
                <c:pt idx="1">
                  <c:v>Gast -</c:v>
                </c:pt>
              </c:strCache>
            </c:strRef>
          </c:cat>
          <c:val>
            <c:numRef>
              <c:f>Daten!$B$102:$B$103</c:f>
              <c:numCache>
                <c:formatCode>General</c:formatCode>
                <c:ptCount val="2"/>
                <c:pt idx="0">
                  <c:v>402</c:v>
                </c:pt>
                <c:pt idx="1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Daten!$A$265:$A$270</c:f>
              <c:strCache>
                <c:ptCount val="6"/>
                <c:pt idx="0">
                  <c:v>Wolfi</c:v>
                </c:pt>
                <c:pt idx="1">
                  <c:v>Kali</c:v>
                </c:pt>
                <c:pt idx="2">
                  <c:v>Schluzi</c:v>
                </c:pt>
                <c:pt idx="3">
                  <c:v>Frank</c:v>
                </c:pt>
                <c:pt idx="4">
                  <c:v>Uwe </c:v>
                </c:pt>
                <c:pt idx="5">
                  <c:v>Gast</c:v>
                </c:pt>
              </c:strCache>
            </c:strRef>
          </c:cat>
          <c:val>
            <c:numRef>
              <c:f>Daten!$B$265:$B$270</c:f>
              <c:numCache>
                <c:formatCode>General</c:formatCode>
                <c:ptCount val="6"/>
                <c:pt idx="0">
                  <c:v>2325</c:v>
                </c:pt>
                <c:pt idx="1">
                  <c:v>2995</c:v>
                </c:pt>
                <c:pt idx="2">
                  <c:v>3094</c:v>
                </c:pt>
                <c:pt idx="3">
                  <c:v>3523</c:v>
                </c:pt>
                <c:pt idx="4">
                  <c:v>3555</c:v>
                </c:pt>
                <c:pt idx="5">
                  <c:v>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Spielanteile!$U$2:$V$2</c:f>
              <c:strCache>
                <c:ptCount val="2"/>
                <c:pt idx="0">
                  <c:v>+</c:v>
                </c:pt>
                <c:pt idx="1">
                  <c:v>-</c:v>
                </c:pt>
              </c:strCache>
            </c:strRef>
          </c:cat>
          <c:val>
            <c:numRef>
              <c:f>Spielanteile!$U$3:$V$3</c:f>
              <c:numCache>
                <c:formatCode>General</c:formatCode>
                <c:ptCount val="2"/>
                <c:pt idx="0">
                  <c:v>8502</c:v>
                </c:pt>
                <c:pt idx="1">
                  <c:v>3106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Spielanteile!$U$2:$V$2</c:f>
              <c:strCache>
                <c:ptCount val="2"/>
                <c:pt idx="0">
                  <c:v>+</c:v>
                </c:pt>
                <c:pt idx="1">
                  <c:v>-</c:v>
                </c:pt>
              </c:strCache>
            </c:strRef>
          </c:cat>
          <c:val>
            <c:numRef>
              <c:f>Spielanteile!$U$4:$V$4</c:f>
              <c:numCache>
                <c:formatCode>General</c:formatCode>
                <c:ptCount val="2"/>
                <c:pt idx="0">
                  <c:v>1085</c:v>
                </c:pt>
                <c:pt idx="1">
                  <c:v>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Spielanteile!$U$2:$V$2</c:f>
              <c:strCache>
                <c:ptCount val="2"/>
                <c:pt idx="0">
                  <c:v>+</c:v>
                </c:pt>
                <c:pt idx="1">
                  <c:v>-</c:v>
                </c:pt>
              </c:strCache>
            </c:strRef>
          </c:cat>
          <c:val>
            <c:numRef>
              <c:f>Spielanteile!$U$5:$V$5</c:f>
              <c:numCache>
                <c:formatCode>General</c:formatCode>
                <c:ptCount val="2"/>
                <c:pt idx="0">
                  <c:v>672</c:v>
                </c:pt>
                <c:pt idx="1">
                  <c:v>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Spielanteile!$U$2:$V$2</c:f>
              <c:strCache>
                <c:ptCount val="2"/>
                <c:pt idx="0">
                  <c:v>+</c:v>
                </c:pt>
                <c:pt idx="1">
                  <c:v>-</c:v>
                </c:pt>
              </c:strCache>
            </c:strRef>
          </c:cat>
          <c:val>
            <c:numRef>
              <c:f>Spielanteile!$U$6:$V$6</c:f>
              <c:numCache>
                <c:formatCode>General</c:formatCode>
                <c:ptCount val="2"/>
                <c:pt idx="0">
                  <c:v>128</c:v>
                </c:pt>
                <c:pt idx="1">
                  <c:v>1649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Spielanteile!$U$2:$V$2</c:f>
              <c:strCache>
                <c:ptCount val="2"/>
                <c:pt idx="0">
                  <c:v>+</c:v>
                </c:pt>
                <c:pt idx="1">
                  <c:v>-</c:v>
                </c:pt>
              </c:strCache>
            </c:strRef>
          </c:cat>
          <c:val>
            <c:numRef>
              <c:f>Spielanteile!$U$7:$V$7</c:f>
              <c:numCache>
                <c:formatCode>General</c:formatCode>
                <c:ptCount val="2"/>
                <c:pt idx="0">
                  <c:v>635</c:v>
                </c:pt>
                <c:pt idx="1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Spielanteile!$U$2:$V$2</c:f>
              <c:strCache>
                <c:ptCount val="2"/>
                <c:pt idx="0">
                  <c:v>+</c:v>
                </c:pt>
                <c:pt idx="1">
                  <c:v>-</c:v>
                </c:pt>
              </c:strCache>
            </c:strRef>
          </c:cat>
          <c:val>
            <c:numRef>
              <c:f>Spielanteile!$U$9:$V$9</c:f>
              <c:numCache>
                <c:formatCode>General</c:formatCode>
                <c:ptCount val="2"/>
                <c:pt idx="0">
                  <c:v>11022</c:v>
                </c:pt>
                <c:pt idx="1">
                  <c:v>5392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Spielanteile!$U$2:$V$2</c:f>
              <c:strCache>
                <c:ptCount val="2"/>
                <c:pt idx="0">
                  <c:v>+</c:v>
                </c:pt>
                <c:pt idx="1">
                  <c:v>-</c:v>
                </c:pt>
              </c:strCache>
            </c:strRef>
          </c:cat>
          <c:val>
            <c:numRef>
              <c:f>Spielanteile!$U$10:$V$10</c:f>
              <c:numCache>
                <c:formatCode>General</c:formatCode>
                <c:ptCount val="2"/>
                <c:pt idx="0">
                  <c:v>10894</c:v>
                </c:pt>
                <c:pt idx="1">
                  <c:v>3743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Daten!$A$137:$A$142</c:f>
              <c:strCache>
                <c:ptCount val="6"/>
                <c:pt idx="0">
                  <c:v>Wolfi</c:v>
                </c:pt>
                <c:pt idx="1">
                  <c:v>Kali</c:v>
                </c:pt>
                <c:pt idx="2">
                  <c:v>Schluzi</c:v>
                </c:pt>
                <c:pt idx="3">
                  <c:v>Frank</c:v>
                </c:pt>
                <c:pt idx="4">
                  <c:v>Uwe </c:v>
                </c:pt>
                <c:pt idx="5">
                  <c:v>Gast</c:v>
                </c:pt>
              </c:strCache>
            </c:strRef>
          </c:cat>
          <c:val>
            <c:numRef>
              <c:f>Daten!$B$137:$B$142</c:f>
              <c:numCache>
                <c:formatCode>General</c:formatCode>
                <c:ptCount val="6"/>
                <c:pt idx="0">
                  <c:v>173</c:v>
                </c:pt>
                <c:pt idx="1">
                  <c:v>309</c:v>
                </c:pt>
                <c:pt idx="2">
                  <c:v>314</c:v>
                </c:pt>
                <c:pt idx="3">
                  <c:v>289</c:v>
                </c:pt>
                <c:pt idx="4">
                  <c:v>184</c:v>
                </c:pt>
                <c:pt idx="5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Daten!$A$105:$A$110</c:f>
              <c:strCache>
                <c:ptCount val="6"/>
                <c:pt idx="0">
                  <c:v>Wolfi</c:v>
                </c:pt>
                <c:pt idx="1">
                  <c:v>Kali</c:v>
                </c:pt>
                <c:pt idx="2">
                  <c:v>Schluzi</c:v>
                </c:pt>
                <c:pt idx="3">
                  <c:v>Frank</c:v>
                </c:pt>
                <c:pt idx="4">
                  <c:v>Uwe </c:v>
                </c:pt>
                <c:pt idx="5">
                  <c:v>Gast</c:v>
                </c:pt>
              </c:strCache>
            </c:strRef>
          </c:cat>
          <c:val>
            <c:numRef>
              <c:f>Daten!$B$105:$B$110</c:f>
              <c:numCache>
                <c:formatCode>General</c:formatCode>
                <c:ptCount val="6"/>
                <c:pt idx="0">
                  <c:v>1490</c:v>
                </c:pt>
                <c:pt idx="1">
                  <c:v>2092</c:v>
                </c:pt>
                <c:pt idx="2">
                  <c:v>2083</c:v>
                </c:pt>
                <c:pt idx="3">
                  <c:v>2672</c:v>
                </c:pt>
                <c:pt idx="4">
                  <c:v>2753</c:v>
                </c:pt>
                <c:pt idx="5">
                  <c:v>518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val>
            <c:numRef>
              <c:f>Daten!$C$74:$BE$74</c:f>
              <c:numCache>
                <c:formatCode>General</c:formatCode>
                <c:ptCount val="55"/>
                <c:pt idx="0">
                  <c:v>0</c:v>
                </c:pt>
                <c:pt idx="1">
                  <c:v>3536</c:v>
                </c:pt>
                <c:pt idx="2">
                  <c:v>4161</c:v>
                </c:pt>
                <c:pt idx="3">
                  <c:v>4655</c:v>
                </c:pt>
                <c:pt idx="4">
                  <c:v>4062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82520"/>
        <c:axId val="270782912"/>
      </c:barChart>
      <c:catAx>
        <c:axId val="270782520"/>
        <c:scaling>
          <c:orientation val="minMax"/>
        </c:scaling>
        <c:delete val="0"/>
        <c:axPos val="b"/>
        <c:majorTickMark val="out"/>
        <c:minorTickMark val="none"/>
        <c:tickLblPos val="nextTo"/>
        <c:crossAx val="270782912"/>
        <c:crosses val="autoZero"/>
        <c:auto val="1"/>
        <c:lblAlgn val="ctr"/>
        <c:lblOffset val="100"/>
        <c:noMultiLvlLbl val="0"/>
      </c:catAx>
      <c:valAx>
        <c:axId val="27078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782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Spielanteile!$T$3:$T$7</c:f>
              <c:numCache>
                <c:formatCode>General</c:formatCode>
                <c:ptCount val="5"/>
                <c:pt idx="0">
                  <c:v>11608</c:v>
                </c:pt>
                <c:pt idx="1">
                  <c:v>1345</c:v>
                </c:pt>
                <c:pt idx="2">
                  <c:v>920</c:v>
                </c:pt>
                <c:pt idx="3">
                  <c:v>1777</c:v>
                </c:pt>
                <c:pt idx="4">
                  <c:v>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Daten!$A$81:$A$83</c:f>
              <c:strCache>
                <c:ptCount val="3"/>
                <c:pt idx="0">
                  <c:v>Wolfi</c:v>
                </c:pt>
                <c:pt idx="1">
                  <c:v>Wolfi +</c:v>
                </c:pt>
                <c:pt idx="2">
                  <c:v>Wolfi -</c:v>
                </c:pt>
              </c:strCache>
            </c:strRef>
          </c:cat>
          <c:val>
            <c:numRef>
              <c:f>Daten!$B$81:$B$83</c:f>
              <c:numCache>
                <c:formatCode>General</c:formatCode>
                <c:ptCount val="3"/>
                <c:pt idx="0">
                  <c:v>1490</c:v>
                </c:pt>
                <c:pt idx="1">
                  <c:v>1141</c:v>
                </c:pt>
                <c:pt idx="2">
                  <c:v>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84480"/>
        <c:axId val="270784872"/>
      </c:barChart>
      <c:catAx>
        <c:axId val="27078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0784872"/>
        <c:crosses val="autoZero"/>
        <c:auto val="1"/>
        <c:lblAlgn val="ctr"/>
        <c:lblOffset val="100"/>
        <c:noMultiLvlLbl val="0"/>
      </c:catAx>
      <c:valAx>
        <c:axId val="270784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78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Daten!$A$82:$A$83</c:f>
              <c:strCache>
                <c:ptCount val="2"/>
                <c:pt idx="0">
                  <c:v>Wolfi +</c:v>
                </c:pt>
                <c:pt idx="1">
                  <c:v>Wolfi -</c:v>
                </c:pt>
              </c:strCache>
            </c:strRef>
          </c:cat>
          <c:val>
            <c:numRef>
              <c:f>Daten!$B$82:$B$83</c:f>
              <c:numCache>
                <c:formatCode>General</c:formatCode>
                <c:ptCount val="2"/>
                <c:pt idx="0">
                  <c:v>1141</c:v>
                </c:pt>
                <c:pt idx="1">
                  <c:v>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Daten!$A$113:$A$115</c:f>
              <c:strCache>
                <c:ptCount val="3"/>
                <c:pt idx="0">
                  <c:v>Wolfi</c:v>
                </c:pt>
                <c:pt idx="1">
                  <c:v>Wolfi +</c:v>
                </c:pt>
                <c:pt idx="2">
                  <c:v>Wolfi -</c:v>
                </c:pt>
              </c:strCache>
            </c:strRef>
          </c:cat>
          <c:val>
            <c:numRef>
              <c:f>Daten!$B$113:$B$115</c:f>
              <c:numCache>
                <c:formatCode>General</c:formatCode>
                <c:ptCount val="3"/>
                <c:pt idx="0">
                  <c:v>173</c:v>
                </c:pt>
                <c:pt idx="1">
                  <c:v>151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529672"/>
        <c:axId val="270530064"/>
      </c:barChart>
      <c:catAx>
        <c:axId val="270529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0530064"/>
        <c:crosses val="autoZero"/>
        <c:auto val="1"/>
        <c:lblAlgn val="ctr"/>
        <c:lblOffset val="100"/>
        <c:noMultiLvlLbl val="0"/>
      </c:catAx>
      <c:valAx>
        <c:axId val="27053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529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Daten!$A$114:$A$115</c:f>
              <c:strCache>
                <c:ptCount val="2"/>
                <c:pt idx="0">
                  <c:v>Wolfi +</c:v>
                </c:pt>
                <c:pt idx="1">
                  <c:v>Wolfi -</c:v>
                </c:pt>
              </c:strCache>
            </c:strRef>
          </c:cat>
          <c:val>
            <c:numRef>
              <c:f>Daten!$B$114:$B$115</c:f>
              <c:numCache>
                <c:formatCode>General</c:formatCode>
                <c:ptCount val="2"/>
                <c:pt idx="0">
                  <c:v>151</c:v>
                </c:pt>
                <c:pt idx="1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Daten!$A$145:$A$147</c:f>
              <c:strCache>
                <c:ptCount val="3"/>
                <c:pt idx="0">
                  <c:v>Wolfi</c:v>
                </c:pt>
                <c:pt idx="1">
                  <c:v>Wolfi +</c:v>
                </c:pt>
                <c:pt idx="2">
                  <c:v>Wolfi -</c:v>
                </c:pt>
              </c:strCache>
            </c:strRef>
          </c:cat>
          <c:val>
            <c:numRef>
              <c:f>Daten!$B$145:$B$147</c:f>
              <c:numCache>
                <c:formatCode>General</c:formatCode>
                <c:ptCount val="3"/>
                <c:pt idx="0">
                  <c:v>106</c:v>
                </c:pt>
                <c:pt idx="1">
                  <c:v>80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531240"/>
        <c:axId val="270531632"/>
      </c:barChart>
      <c:catAx>
        <c:axId val="270531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0531632"/>
        <c:crosses val="autoZero"/>
        <c:auto val="1"/>
        <c:lblAlgn val="ctr"/>
        <c:lblOffset val="100"/>
        <c:noMultiLvlLbl val="0"/>
      </c:catAx>
      <c:valAx>
        <c:axId val="27053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531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Daten!$A$146:$A$147</c:f>
              <c:strCache>
                <c:ptCount val="2"/>
                <c:pt idx="0">
                  <c:v>Wolfi +</c:v>
                </c:pt>
                <c:pt idx="1">
                  <c:v>Wolfi -</c:v>
                </c:pt>
              </c:strCache>
            </c:strRef>
          </c:cat>
          <c:val>
            <c:numRef>
              <c:f>Daten!$B$146:$B$147</c:f>
              <c:numCache>
                <c:formatCode>General</c:formatCode>
                <c:ptCount val="2"/>
                <c:pt idx="0">
                  <c:v>80</c:v>
                </c:pt>
                <c:pt idx="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Daten!$A$177:$A$179</c:f>
              <c:strCache>
                <c:ptCount val="3"/>
                <c:pt idx="0">
                  <c:v>Wolfi</c:v>
                </c:pt>
                <c:pt idx="1">
                  <c:v>Wolfi +</c:v>
                </c:pt>
                <c:pt idx="2">
                  <c:v>Wolfi -</c:v>
                </c:pt>
              </c:strCache>
            </c:strRef>
          </c:cat>
          <c:val>
            <c:numRef>
              <c:f>Daten!$B$177:$B$179</c:f>
              <c:numCache>
                <c:formatCode>General</c:formatCode>
                <c:ptCount val="3"/>
                <c:pt idx="0">
                  <c:v>431</c:v>
                </c:pt>
                <c:pt idx="1">
                  <c:v>27</c:v>
                </c:pt>
                <c:pt idx="2">
                  <c:v>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35912"/>
        <c:axId val="271536304"/>
      </c:barChart>
      <c:catAx>
        <c:axId val="271535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536304"/>
        <c:crosses val="autoZero"/>
        <c:auto val="1"/>
        <c:lblAlgn val="ctr"/>
        <c:lblOffset val="100"/>
        <c:noMultiLvlLbl val="0"/>
      </c:catAx>
      <c:valAx>
        <c:axId val="27153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535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Daten!$A$178:$A$179</c:f>
              <c:strCache>
                <c:ptCount val="2"/>
                <c:pt idx="0">
                  <c:v>Wolfi +</c:v>
                </c:pt>
                <c:pt idx="1">
                  <c:v>Wolfi -</c:v>
                </c:pt>
              </c:strCache>
            </c:strRef>
          </c:cat>
          <c:val>
            <c:numRef>
              <c:f>Daten!$B$178:$B$179</c:f>
              <c:numCache>
                <c:formatCode>General</c:formatCode>
                <c:ptCount val="2"/>
                <c:pt idx="0">
                  <c:v>27</c:v>
                </c:pt>
                <c:pt idx="1">
                  <c:v>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Daten!$A$113:$A$135</c:f>
              <c:strCache>
                <c:ptCount val="23"/>
                <c:pt idx="0">
                  <c:v>Wolfi</c:v>
                </c:pt>
                <c:pt idx="1">
                  <c:v>Wolfi +</c:v>
                </c:pt>
                <c:pt idx="2">
                  <c:v>Wolfi -</c:v>
                </c:pt>
                <c:pt idx="4">
                  <c:v>Kali</c:v>
                </c:pt>
                <c:pt idx="5">
                  <c:v>Kali +</c:v>
                </c:pt>
                <c:pt idx="6">
                  <c:v>Kali -</c:v>
                </c:pt>
                <c:pt idx="8">
                  <c:v>Schluzi</c:v>
                </c:pt>
                <c:pt idx="9">
                  <c:v>Schluzi +</c:v>
                </c:pt>
                <c:pt idx="10">
                  <c:v>Schluzi -</c:v>
                </c:pt>
                <c:pt idx="12">
                  <c:v>Frank</c:v>
                </c:pt>
                <c:pt idx="13">
                  <c:v>Frank +</c:v>
                </c:pt>
                <c:pt idx="14">
                  <c:v>Frank -</c:v>
                </c:pt>
                <c:pt idx="16">
                  <c:v>Uwe</c:v>
                </c:pt>
                <c:pt idx="17">
                  <c:v>Uwe +</c:v>
                </c:pt>
                <c:pt idx="18">
                  <c:v>Uwe -</c:v>
                </c:pt>
                <c:pt idx="20">
                  <c:v>Gast</c:v>
                </c:pt>
                <c:pt idx="21">
                  <c:v>Gast +</c:v>
                </c:pt>
                <c:pt idx="22">
                  <c:v>Gast -</c:v>
                </c:pt>
              </c:strCache>
            </c:strRef>
          </c:cat>
          <c:val>
            <c:numRef>
              <c:f>Daten!$B$113:$B$135</c:f>
              <c:numCache>
                <c:formatCode>General</c:formatCode>
                <c:ptCount val="23"/>
                <c:pt idx="0">
                  <c:v>173</c:v>
                </c:pt>
                <c:pt idx="1">
                  <c:v>151</c:v>
                </c:pt>
                <c:pt idx="2">
                  <c:v>22</c:v>
                </c:pt>
                <c:pt idx="4">
                  <c:v>309</c:v>
                </c:pt>
                <c:pt idx="5">
                  <c:v>249</c:v>
                </c:pt>
                <c:pt idx="6">
                  <c:v>60</c:v>
                </c:pt>
                <c:pt idx="8">
                  <c:v>314</c:v>
                </c:pt>
                <c:pt idx="9">
                  <c:v>229</c:v>
                </c:pt>
                <c:pt idx="10">
                  <c:v>85</c:v>
                </c:pt>
                <c:pt idx="12">
                  <c:v>289</c:v>
                </c:pt>
                <c:pt idx="13">
                  <c:v>204</c:v>
                </c:pt>
                <c:pt idx="14">
                  <c:v>85</c:v>
                </c:pt>
                <c:pt idx="16">
                  <c:v>184</c:v>
                </c:pt>
                <c:pt idx="17">
                  <c:v>154</c:v>
                </c:pt>
                <c:pt idx="18">
                  <c:v>30</c:v>
                </c:pt>
                <c:pt idx="20">
                  <c:v>121</c:v>
                </c:pt>
                <c:pt idx="21">
                  <c:v>98</c:v>
                </c:pt>
                <c:pt idx="2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669000"/>
        <c:axId val="269669384"/>
      </c:barChart>
      <c:catAx>
        <c:axId val="269669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9669384"/>
        <c:crosses val="autoZero"/>
        <c:auto val="1"/>
        <c:lblAlgn val="ctr"/>
        <c:lblOffset val="100"/>
        <c:noMultiLvlLbl val="0"/>
      </c:catAx>
      <c:valAx>
        <c:axId val="269669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9669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Daten!$A$209:$A$211</c:f>
              <c:strCache>
                <c:ptCount val="3"/>
                <c:pt idx="0">
                  <c:v>Wolfi</c:v>
                </c:pt>
                <c:pt idx="1">
                  <c:v>Wolfi +</c:v>
                </c:pt>
                <c:pt idx="2">
                  <c:v>Wolfi -</c:v>
                </c:pt>
              </c:strCache>
            </c:strRef>
          </c:cat>
          <c:val>
            <c:numRef>
              <c:f>Daten!$B$209:$B$211</c:f>
              <c:numCache>
                <c:formatCode>General</c:formatCode>
                <c:ptCount val="3"/>
                <c:pt idx="0">
                  <c:v>125</c:v>
                </c:pt>
                <c:pt idx="1">
                  <c:v>110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37088"/>
        <c:axId val="271537480"/>
      </c:barChart>
      <c:catAx>
        <c:axId val="27153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537480"/>
        <c:crosses val="autoZero"/>
        <c:auto val="1"/>
        <c:lblAlgn val="ctr"/>
        <c:lblOffset val="100"/>
        <c:noMultiLvlLbl val="0"/>
      </c:catAx>
      <c:valAx>
        <c:axId val="271537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53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Daten!$A$210:$A$211</c:f>
              <c:strCache>
                <c:ptCount val="2"/>
                <c:pt idx="0">
                  <c:v>Wolfi +</c:v>
                </c:pt>
                <c:pt idx="1">
                  <c:v>Wolfi -</c:v>
                </c:pt>
              </c:strCache>
            </c:strRef>
          </c:cat>
          <c:val>
            <c:numRef>
              <c:f>Daten!$B$210:$B$211</c:f>
              <c:numCache>
                <c:formatCode>General</c:formatCode>
                <c:ptCount val="2"/>
                <c:pt idx="0">
                  <c:v>110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Daten!$A$241:$A$243</c:f>
              <c:strCache>
                <c:ptCount val="3"/>
                <c:pt idx="0">
                  <c:v>Wolfi</c:v>
                </c:pt>
                <c:pt idx="1">
                  <c:v>Wolfi +</c:v>
                </c:pt>
                <c:pt idx="2">
                  <c:v>Wolfi -</c:v>
                </c:pt>
              </c:strCache>
            </c:strRef>
          </c:cat>
          <c:val>
            <c:numRef>
              <c:f>Daten!$B$241:$B$243</c:f>
              <c:numCache>
                <c:formatCode>General</c:formatCode>
                <c:ptCount val="3"/>
                <c:pt idx="0">
                  <c:v>2325</c:v>
                </c:pt>
                <c:pt idx="1">
                  <c:v>1509</c:v>
                </c:pt>
                <c:pt idx="2">
                  <c:v>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38656"/>
        <c:axId val="271539048"/>
      </c:barChart>
      <c:catAx>
        <c:axId val="27153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539048"/>
        <c:crosses val="autoZero"/>
        <c:auto val="1"/>
        <c:lblAlgn val="ctr"/>
        <c:lblOffset val="100"/>
        <c:noMultiLvlLbl val="0"/>
      </c:catAx>
      <c:valAx>
        <c:axId val="271539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53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Daten!$A$242:$A$243</c:f>
              <c:strCache>
                <c:ptCount val="2"/>
                <c:pt idx="0">
                  <c:v>Wolfi +</c:v>
                </c:pt>
                <c:pt idx="1">
                  <c:v>Wolfi -</c:v>
                </c:pt>
              </c:strCache>
            </c:strRef>
          </c:cat>
          <c:val>
            <c:numRef>
              <c:f>Daten!$B$242:$B$243</c:f>
              <c:numCache>
                <c:formatCode>General</c:formatCode>
                <c:ptCount val="2"/>
                <c:pt idx="0">
                  <c:v>1509</c:v>
                </c:pt>
                <c:pt idx="1">
                  <c:v>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Spielanteile!$B$3:$B$7</c:f>
              <c:numCache>
                <c:formatCode>General</c:formatCode>
                <c:ptCount val="5"/>
                <c:pt idx="0">
                  <c:v>1490</c:v>
                </c:pt>
                <c:pt idx="1">
                  <c:v>173</c:v>
                </c:pt>
                <c:pt idx="2">
                  <c:v>106</c:v>
                </c:pt>
                <c:pt idx="3">
                  <c:v>431</c:v>
                </c:pt>
                <c:pt idx="4">
                  <c:v>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Spielanteile!$B$3:$B$7</c:f>
              <c:numCache>
                <c:formatCode>General</c:formatCode>
                <c:ptCount val="5"/>
                <c:pt idx="0">
                  <c:v>1490</c:v>
                </c:pt>
                <c:pt idx="1">
                  <c:v>173</c:v>
                </c:pt>
                <c:pt idx="2">
                  <c:v>106</c:v>
                </c:pt>
                <c:pt idx="3">
                  <c:v>431</c:v>
                </c:pt>
                <c:pt idx="4">
                  <c:v>125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Spielanteile!$C$3:$C$7</c:f>
              <c:numCache>
                <c:formatCode>General</c:formatCode>
                <c:ptCount val="5"/>
                <c:pt idx="0">
                  <c:v>1141</c:v>
                </c:pt>
                <c:pt idx="1">
                  <c:v>151</c:v>
                </c:pt>
                <c:pt idx="2">
                  <c:v>80</c:v>
                </c:pt>
                <c:pt idx="3">
                  <c:v>27</c:v>
                </c:pt>
                <c:pt idx="4">
                  <c:v>110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Spielanteile!$D$3:$D$7</c:f>
              <c:numCache>
                <c:formatCode>General</c:formatCode>
                <c:ptCount val="5"/>
                <c:pt idx="0">
                  <c:v>349</c:v>
                </c:pt>
                <c:pt idx="1">
                  <c:v>22</c:v>
                </c:pt>
                <c:pt idx="2">
                  <c:v>26</c:v>
                </c:pt>
                <c:pt idx="3">
                  <c:v>404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83472"/>
        <c:axId val="271383864"/>
      </c:barChart>
      <c:catAx>
        <c:axId val="27138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383864"/>
        <c:crosses val="autoZero"/>
        <c:auto val="1"/>
        <c:lblAlgn val="ctr"/>
        <c:lblOffset val="100"/>
        <c:noMultiLvlLbl val="0"/>
      </c:catAx>
      <c:valAx>
        <c:axId val="271383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38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Daten!$A$85:$A$87</c:f>
              <c:strCache>
                <c:ptCount val="3"/>
                <c:pt idx="0">
                  <c:v>Kali</c:v>
                </c:pt>
                <c:pt idx="1">
                  <c:v>Kali +</c:v>
                </c:pt>
                <c:pt idx="2">
                  <c:v>Kali -</c:v>
                </c:pt>
              </c:strCache>
            </c:strRef>
          </c:cat>
          <c:val>
            <c:numRef>
              <c:f>Daten!$B$85:$B$87</c:f>
              <c:numCache>
                <c:formatCode>General</c:formatCode>
                <c:ptCount val="3"/>
                <c:pt idx="0">
                  <c:v>2092</c:v>
                </c:pt>
                <c:pt idx="1">
                  <c:v>1572</c:v>
                </c:pt>
                <c:pt idx="2">
                  <c:v>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84648"/>
        <c:axId val="271385040"/>
      </c:barChart>
      <c:catAx>
        <c:axId val="271384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385040"/>
        <c:crosses val="autoZero"/>
        <c:auto val="1"/>
        <c:lblAlgn val="ctr"/>
        <c:lblOffset val="100"/>
        <c:noMultiLvlLbl val="0"/>
      </c:catAx>
      <c:valAx>
        <c:axId val="27138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384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Daten!$A$86:$A$87</c:f>
              <c:strCache>
                <c:ptCount val="2"/>
                <c:pt idx="0">
                  <c:v>Kali +</c:v>
                </c:pt>
                <c:pt idx="1">
                  <c:v>Kali -</c:v>
                </c:pt>
              </c:strCache>
            </c:strRef>
          </c:cat>
          <c:val>
            <c:numRef>
              <c:f>Daten!$B$86:$B$87</c:f>
              <c:numCache>
                <c:formatCode>General</c:formatCode>
                <c:ptCount val="2"/>
                <c:pt idx="0">
                  <c:v>1572</c:v>
                </c:pt>
                <c:pt idx="1">
                  <c:v>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Daten!$A$117:$A$119</c:f>
              <c:strCache>
                <c:ptCount val="3"/>
                <c:pt idx="0">
                  <c:v>Kali</c:v>
                </c:pt>
                <c:pt idx="1">
                  <c:v>Kali +</c:v>
                </c:pt>
                <c:pt idx="2">
                  <c:v>Kali -</c:v>
                </c:pt>
              </c:strCache>
            </c:strRef>
          </c:cat>
          <c:val>
            <c:numRef>
              <c:f>Daten!$B$117:$B$119</c:f>
              <c:numCache>
                <c:formatCode>General</c:formatCode>
                <c:ptCount val="3"/>
                <c:pt idx="0">
                  <c:v>309</c:v>
                </c:pt>
                <c:pt idx="1">
                  <c:v>249</c:v>
                </c:pt>
                <c:pt idx="2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86216"/>
        <c:axId val="271746896"/>
      </c:barChart>
      <c:catAx>
        <c:axId val="271386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746896"/>
        <c:crosses val="autoZero"/>
        <c:auto val="1"/>
        <c:lblAlgn val="ctr"/>
        <c:lblOffset val="100"/>
        <c:noMultiLvlLbl val="0"/>
      </c:catAx>
      <c:valAx>
        <c:axId val="27174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386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Daten!$A$118:$A$119</c:f>
              <c:strCache>
                <c:ptCount val="2"/>
                <c:pt idx="0">
                  <c:v>Kali +</c:v>
                </c:pt>
                <c:pt idx="1">
                  <c:v>Kali -</c:v>
                </c:pt>
              </c:strCache>
            </c:strRef>
          </c:cat>
          <c:val>
            <c:numRef>
              <c:f>Daten!$B$118:$B$119</c:f>
              <c:numCache>
                <c:formatCode>General</c:formatCode>
                <c:ptCount val="2"/>
                <c:pt idx="0">
                  <c:v>249</c:v>
                </c:pt>
                <c:pt idx="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Daten!$A$145:$A$167</c:f>
              <c:strCache>
                <c:ptCount val="23"/>
                <c:pt idx="0">
                  <c:v>Wolfi</c:v>
                </c:pt>
                <c:pt idx="1">
                  <c:v>Wolfi +</c:v>
                </c:pt>
                <c:pt idx="2">
                  <c:v>Wolfi -</c:v>
                </c:pt>
                <c:pt idx="4">
                  <c:v>Kali</c:v>
                </c:pt>
                <c:pt idx="5">
                  <c:v>Kali +</c:v>
                </c:pt>
                <c:pt idx="6">
                  <c:v>Kali -</c:v>
                </c:pt>
                <c:pt idx="8">
                  <c:v>Schluzi</c:v>
                </c:pt>
                <c:pt idx="9">
                  <c:v>Schluzi +</c:v>
                </c:pt>
                <c:pt idx="10">
                  <c:v>Schluzi -</c:v>
                </c:pt>
                <c:pt idx="12">
                  <c:v>Frank</c:v>
                </c:pt>
                <c:pt idx="13">
                  <c:v>Frank +</c:v>
                </c:pt>
                <c:pt idx="14">
                  <c:v>Frank -</c:v>
                </c:pt>
                <c:pt idx="16">
                  <c:v>Uwe</c:v>
                </c:pt>
                <c:pt idx="17">
                  <c:v>Uwe +</c:v>
                </c:pt>
                <c:pt idx="18">
                  <c:v>Uwe -</c:v>
                </c:pt>
                <c:pt idx="20">
                  <c:v>Gast</c:v>
                </c:pt>
                <c:pt idx="21">
                  <c:v>Gast +</c:v>
                </c:pt>
                <c:pt idx="22">
                  <c:v>Gast -</c:v>
                </c:pt>
              </c:strCache>
            </c:strRef>
          </c:cat>
          <c:val>
            <c:numRef>
              <c:f>Daten!$B$145:$B$167</c:f>
              <c:numCache>
                <c:formatCode>General</c:formatCode>
                <c:ptCount val="23"/>
                <c:pt idx="0">
                  <c:v>106</c:v>
                </c:pt>
                <c:pt idx="1">
                  <c:v>80</c:v>
                </c:pt>
                <c:pt idx="2">
                  <c:v>26</c:v>
                </c:pt>
                <c:pt idx="4">
                  <c:v>175</c:v>
                </c:pt>
                <c:pt idx="5">
                  <c:v>140</c:v>
                </c:pt>
                <c:pt idx="6">
                  <c:v>35</c:v>
                </c:pt>
                <c:pt idx="8">
                  <c:v>289</c:v>
                </c:pt>
                <c:pt idx="9">
                  <c:v>181</c:v>
                </c:pt>
                <c:pt idx="10">
                  <c:v>108</c:v>
                </c:pt>
                <c:pt idx="12">
                  <c:v>154</c:v>
                </c:pt>
                <c:pt idx="13">
                  <c:v>118</c:v>
                </c:pt>
                <c:pt idx="14">
                  <c:v>36</c:v>
                </c:pt>
                <c:pt idx="16">
                  <c:v>131</c:v>
                </c:pt>
                <c:pt idx="17">
                  <c:v>111</c:v>
                </c:pt>
                <c:pt idx="18">
                  <c:v>20</c:v>
                </c:pt>
                <c:pt idx="20">
                  <c:v>65</c:v>
                </c:pt>
                <c:pt idx="21">
                  <c:v>42</c:v>
                </c:pt>
                <c:pt idx="2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762312"/>
        <c:axId val="269766792"/>
      </c:barChart>
      <c:catAx>
        <c:axId val="269762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9766792"/>
        <c:crosses val="autoZero"/>
        <c:auto val="1"/>
        <c:lblAlgn val="ctr"/>
        <c:lblOffset val="100"/>
        <c:noMultiLvlLbl val="0"/>
      </c:catAx>
      <c:valAx>
        <c:axId val="269766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9762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Daten!$A$149:$A$151</c:f>
              <c:strCache>
                <c:ptCount val="3"/>
                <c:pt idx="0">
                  <c:v>Kali</c:v>
                </c:pt>
                <c:pt idx="1">
                  <c:v>Kali +</c:v>
                </c:pt>
                <c:pt idx="2">
                  <c:v>Kali -</c:v>
                </c:pt>
              </c:strCache>
            </c:strRef>
          </c:cat>
          <c:val>
            <c:numRef>
              <c:f>Daten!$B$149:$B$151</c:f>
              <c:numCache>
                <c:formatCode>General</c:formatCode>
                <c:ptCount val="3"/>
                <c:pt idx="0">
                  <c:v>175</c:v>
                </c:pt>
                <c:pt idx="1">
                  <c:v>140</c:v>
                </c:pt>
                <c:pt idx="2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748072"/>
        <c:axId val="271748464"/>
      </c:barChart>
      <c:catAx>
        <c:axId val="271748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748464"/>
        <c:crosses val="autoZero"/>
        <c:auto val="1"/>
        <c:lblAlgn val="ctr"/>
        <c:lblOffset val="100"/>
        <c:noMultiLvlLbl val="0"/>
      </c:catAx>
      <c:valAx>
        <c:axId val="27174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748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Daten!$A$150:$A$151</c:f>
              <c:strCache>
                <c:ptCount val="2"/>
                <c:pt idx="0">
                  <c:v>Kali +</c:v>
                </c:pt>
                <c:pt idx="1">
                  <c:v>Kali -</c:v>
                </c:pt>
              </c:strCache>
            </c:strRef>
          </c:cat>
          <c:val>
            <c:numRef>
              <c:f>Daten!$B$150:$B$151</c:f>
              <c:numCache>
                <c:formatCode>General</c:formatCode>
                <c:ptCount val="2"/>
                <c:pt idx="0">
                  <c:v>140</c:v>
                </c:pt>
                <c:pt idx="1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Daten!$A$181:$A$183</c:f>
              <c:strCache>
                <c:ptCount val="3"/>
                <c:pt idx="0">
                  <c:v>Kali</c:v>
                </c:pt>
                <c:pt idx="1">
                  <c:v>Kali +</c:v>
                </c:pt>
                <c:pt idx="2">
                  <c:v>Kali -</c:v>
                </c:pt>
              </c:strCache>
            </c:strRef>
          </c:cat>
          <c:val>
            <c:numRef>
              <c:f>Daten!$B$181:$B$183</c:f>
              <c:numCache>
                <c:formatCode>General</c:formatCode>
                <c:ptCount val="3"/>
                <c:pt idx="0">
                  <c:v>276</c:v>
                </c:pt>
                <c:pt idx="1">
                  <c:v>15</c:v>
                </c:pt>
                <c:pt idx="2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749640"/>
        <c:axId val="271750032"/>
      </c:barChart>
      <c:catAx>
        <c:axId val="271749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750032"/>
        <c:crosses val="autoZero"/>
        <c:auto val="1"/>
        <c:lblAlgn val="ctr"/>
        <c:lblOffset val="100"/>
        <c:noMultiLvlLbl val="0"/>
      </c:catAx>
      <c:valAx>
        <c:axId val="27175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749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Daten!$A$182:$A$183</c:f>
              <c:strCache>
                <c:ptCount val="2"/>
                <c:pt idx="0">
                  <c:v>Kali +</c:v>
                </c:pt>
                <c:pt idx="1">
                  <c:v>Kali -</c:v>
                </c:pt>
              </c:strCache>
            </c:strRef>
          </c:cat>
          <c:val>
            <c:numRef>
              <c:f>Daten!$B$182:$B$183</c:f>
              <c:numCache>
                <c:formatCode>General</c:formatCode>
                <c:ptCount val="2"/>
                <c:pt idx="0">
                  <c:v>15</c:v>
                </c:pt>
                <c:pt idx="1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Daten!$A$213:$A$215</c:f>
              <c:strCache>
                <c:ptCount val="3"/>
                <c:pt idx="0">
                  <c:v>Kali</c:v>
                </c:pt>
                <c:pt idx="1">
                  <c:v>Kali +</c:v>
                </c:pt>
                <c:pt idx="2">
                  <c:v>Kali -</c:v>
                </c:pt>
              </c:strCache>
            </c:strRef>
          </c:cat>
          <c:val>
            <c:numRef>
              <c:f>Daten!$B$213:$B$215</c:f>
              <c:numCache>
                <c:formatCode>General</c:formatCode>
                <c:ptCount val="3"/>
                <c:pt idx="0">
                  <c:v>143</c:v>
                </c:pt>
                <c:pt idx="1">
                  <c:v>116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939624"/>
        <c:axId val="382940016"/>
      </c:barChart>
      <c:catAx>
        <c:axId val="382939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2940016"/>
        <c:crosses val="autoZero"/>
        <c:auto val="1"/>
        <c:lblAlgn val="ctr"/>
        <c:lblOffset val="100"/>
        <c:noMultiLvlLbl val="0"/>
      </c:catAx>
      <c:valAx>
        <c:axId val="38294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2939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Daten!$A$214:$A$215</c:f>
              <c:strCache>
                <c:ptCount val="2"/>
                <c:pt idx="0">
                  <c:v>Kali +</c:v>
                </c:pt>
                <c:pt idx="1">
                  <c:v>Kali -</c:v>
                </c:pt>
              </c:strCache>
            </c:strRef>
          </c:cat>
          <c:val>
            <c:numRef>
              <c:f>Daten!$B$214:$B$215</c:f>
              <c:numCache>
                <c:formatCode>General</c:formatCode>
                <c:ptCount val="2"/>
                <c:pt idx="0">
                  <c:v>116</c:v>
                </c:pt>
                <c:pt idx="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Daten!$A$245:$A$247</c:f>
              <c:strCache>
                <c:ptCount val="3"/>
                <c:pt idx="0">
                  <c:v>Kali</c:v>
                </c:pt>
                <c:pt idx="1">
                  <c:v>Kali +</c:v>
                </c:pt>
                <c:pt idx="2">
                  <c:v>Kali -</c:v>
                </c:pt>
              </c:strCache>
            </c:strRef>
          </c:cat>
          <c:val>
            <c:numRef>
              <c:f>Daten!$B$245:$B$247</c:f>
              <c:numCache>
                <c:formatCode>General</c:formatCode>
                <c:ptCount val="3"/>
                <c:pt idx="0">
                  <c:v>2995</c:v>
                </c:pt>
                <c:pt idx="1">
                  <c:v>2092</c:v>
                </c:pt>
                <c:pt idx="2">
                  <c:v>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941192"/>
        <c:axId val="382941584"/>
      </c:barChart>
      <c:catAx>
        <c:axId val="382941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2941584"/>
        <c:crosses val="autoZero"/>
        <c:auto val="1"/>
        <c:lblAlgn val="ctr"/>
        <c:lblOffset val="100"/>
        <c:noMultiLvlLbl val="0"/>
      </c:catAx>
      <c:valAx>
        <c:axId val="38294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2941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Daten!$A$246:$A$247</c:f>
              <c:strCache>
                <c:ptCount val="2"/>
                <c:pt idx="0">
                  <c:v>Kali +</c:v>
                </c:pt>
                <c:pt idx="1">
                  <c:v>Kali -</c:v>
                </c:pt>
              </c:strCache>
            </c:strRef>
          </c:cat>
          <c:val>
            <c:numRef>
              <c:f>Daten!$B$246:$B$247</c:f>
              <c:numCache>
                <c:formatCode>General</c:formatCode>
                <c:ptCount val="2"/>
                <c:pt idx="0">
                  <c:v>2092</c:v>
                </c:pt>
                <c:pt idx="1">
                  <c:v>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Spielanteile!$E$3:$E$7</c:f>
              <c:numCache>
                <c:formatCode>General</c:formatCode>
                <c:ptCount val="5"/>
                <c:pt idx="0">
                  <c:v>2092</c:v>
                </c:pt>
                <c:pt idx="1">
                  <c:v>309</c:v>
                </c:pt>
                <c:pt idx="2">
                  <c:v>175</c:v>
                </c:pt>
                <c:pt idx="3">
                  <c:v>276</c:v>
                </c:pt>
                <c:pt idx="4">
                  <c:v>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Spielanteile!$E$3:$E$7</c:f>
              <c:numCache>
                <c:formatCode>General</c:formatCode>
                <c:ptCount val="5"/>
                <c:pt idx="0">
                  <c:v>2092</c:v>
                </c:pt>
                <c:pt idx="1">
                  <c:v>309</c:v>
                </c:pt>
                <c:pt idx="2">
                  <c:v>175</c:v>
                </c:pt>
                <c:pt idx="3">
                  <c:v>276</c:v>
                </c:pt>
                <c:pt idx="4">
                  <c:v>143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Spielanteile!$F$3:$F$7</c:f>
              <c:numCache>
                <c:formatCode>General</c:formatCode>
                <c:ptCount val="5"/>
                <c:pt idx="0">
                  <c:v>1572</c:v>
                </c:pt>
                <c:pt idx="1">
                  <c:v>249</c:v>
                </c:pt>
                <c:pt idx="2">
                  <c:v>140</c:v>
                </c:pt>
                <c:pt idx="3">
                  <c:v>15</c:v>
                </c:pt>
                <c:pt idx="4">
                  <c:v>116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Spielanteile!$G$3:$G$7</c:f>
              <c:numCache>
                <c:formatCode>General</c:formatCode>
                <c:ptCount val="5"/>
                <c:pt idx="0">
                  <c:v>520</c:v>
                </c:pt>
                <c:pt idx="1">
                  <c:v>60</c:v>
                </c:pt>
                <c:pt idx="2">
                  <c:v>35</c:v>
                </c:pt>
                <c:pt idx="3">
                  <c:v>261</c:v>
                </c:pt>
                <c:pt idx="4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19816"/>
        <c:axId val="383220208"/>
      </c:barChart>
      <c:catAx>
        <c:axId val="383219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3220208"/>
        <c:crosses val="autoZero"/>
        <c:auto val="1"/>
        <c:lblAlgn val="ctr"/>
        <c:lblOffset val="100"/>
        <c:noMultiLvlLbl val="0"/>
      </c:catAx>
      <c:valAx>
        <c:axId val="38322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3219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Daten!$A$169:$A$174</c:f>
              <c:strCache>
                <c:ptCount val="6"/>
                <c:pt idx="0">
                  <c:v>Wolfi</c:v>
                </c:pt>
                <c:pt idx="1">
                  <c:v>Kali</c:v>
                </c:pt>
                <c:pt idx="2">
                  <c:v>Schluzi</c:v>
                </c:pt>
                <c:pt idx="3">
                  <c:v>Frank</c:v>
                </c:pt>
                <c:pt idx="4">
                  <c:v>Uwe </c:v>
                </c:pt>
                <c:pt idx="5">
                  <c:v>Gast</c:v>
                </c:pt>
              </c:strCache>
            </c:strRef>
          </c:cat>
          <c:val>
            <c:numRef>
              <c:f>Daten!$B$169:$B$174</c:f>
              <c:numCache>
                <c:formatCode>General</c:formatCode>
                <c:ptCount val="6"/>
                <c:pt idx="0">
                  <c:v>106</c:v>
                </c:pt>
                <c:pt idx="1">
                  <c:v>175</c:v>
                </c:pt>
                <c:pt idx="2">
                  <c:v>289</c:v>
                </c:pt>
                <c:pt idx="3">
                  <c:v>154</c:v>
                </c:pt>
                <c:pt idx="4">
                  <c:v>131</c:v>
                </c:pt>
                <c:pt idx="5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Daten!$A$89:$A$91</c:f>
              <c:strCache>
                <c:ptCount val="3"/>
                <c:pt idx="0">
                  <c:v>Schluzi</c:v>
                </c:pt>
                <c:pt idx="1">
                  <c:v>Schluzi +</c:v>
                </c:pt>
                <c:pt idx="2">
                  <c:v>Schluzi -</c:v>
                </c:pt>
              </c:strCache>
            </c:strRef>
          </c:cat>
          <c:val>
            <c:numRef>
              <c:f>Daten!$B$89:$B$91</c:f>
              <c:numCache>
                <c:formatCode>General</c:formatCode>
                <c:ptCount val="3"/>
                <c:pt idx="0">
                  <c:v>2083</c:v>
                </c:pt>
                <c:pt idx="1">
                  <c:v>1477</c:v>
                </c:pt>
                <c:pt idx="2">
                  <c:v>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20992"/>
        <c:axId val="383221384"/>
      </c:barChart>
      <c:catAx>
        <c:axId val="38322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3221384"/>
        <c:crosses val="autoZero"/>
        <c:auto val="1"/>
        <c:lblAlgn val="ctr"/>
        <c:lblOffset val="100"/>
        <c:noMultiLvlLbl val="0"/>
      </c:catAx>
      <c:valAx>
        <c:axId val="383221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322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Daten!$A$121:$A$123</c:f>
              <c:strCache>
                <c:ptCount val="3"/>
                <c:pt idx="0">
                  <c:v>Schluzi</c:v>
                </c:pt>
                <c:pt idx="1">
                  <c:v>Schluzi +</c:v>
                </c:pt>
                <c:pt idx="2">
                  <c:v>Schluzi -</c:v>
                </c:pt>
              </c:strCache>
            </c:strRef>
          </c:cat>
          <c:val>
            <c:numRef>
              <c:f>Daten!$B$121:$B$123</c:f>
              <c:numCache>
                <c:formatCode>General</c:formatCode>
                <c:ptCount val="3"/>
                <c:pt idx="0">
                  <c:v>314</c:v>
                </c:pt>
                <c:pt idx="1">
                  <c:v>229</c:v>
                </c:pt>
                <c:pt idx="2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22168"/>
        <c:axId val="383222560"/>
      </c:barChart>
      <c:catAx>
        <c:axId val="383222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3222560"/>
        <c:crosses val="autoZero"/>
        <c:auto val="1"/>
        <c:lblAlgn val="ctr"/>
        <c:lblOffset val="100"/>
        <c:noMultiLvlLbl val="0"/>
      </c:catAx>
      <c:valAx>
        <c:axId val="38322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3222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Daten!$A$122:$A$123</c:f>
              <c:strCache>
                <c:ptCount val="2"/>
                <c:pt idx="0">
                  <c:v>Schluzi +</c:v>
                </c:pt>
                <c:pt idx="1">
                  <c:v>Schluzi -</c:v>
                </c:pt>
              </c:strCache>
            </c:strRef>
          </c:cat>
          <c:val>
            <c:numRef>
              <c:f>Daten!$B$122:$B$123</c:f>
              <c:numCache>
                <c:formatCode>General</c:formatCode>
                <c:ptCount val="2"/>
                <c:pt idx="0">
                  <c:v>229</c:v>
                </c:pt>
                <c:pt idx="1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Daten!$A$153:$A$155</c:f>
              <c:strCache>
                <c:ptCount val="3"/>
                <c:pt idx="0">
                  <c:v>Schluzi</c:v>
                </c:pt>
                <c:pt idx="1">
                  <c:v>Schluzi +</c:v>
                </c:pt>
                <c:pt idx="2">
                  <c:v>Schluzi -</c:v>
                </c:pt>
              </c:strCache>
            </c:strRef>
          </c:cat>
          <c:val>
            <c:numRef>
              <c:f>Daten!$B$153:$B$155</c:f>
              <c:numCache>
                <c:formatCode>General</c:formatCode>
                <c:ptCount val="3"/>
                <c:pt idx="0">
                  <c:v>289</c:v>
                </c:pt>
                <c:pt idx="1">
                  <c:v>181</c:v>
                </c:pt>
                <c:pt idx="2">
                  <c:v>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006992"/>
        <c:axId val="272007384"/>
      </c:barChart>
      <c:catAx>
        <c:axId val="272006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2007384"/>
        <c:crosses val="autoZero"/>
        <c:auto val="1"/>
        <c:lblAlgn val="ctr"/>
        <c:lblOffset val="100"/>
        <c:noMultiLvlLbl val="0"/>
      </c:catAx>
      <c:valAx>
        <c:axId val="272007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200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Daten!$A$154:$A$155</c:f>
              <c:strCache>
                <c:ptCount val="2"/>
                <c:pt idx="0">
                  <c:v>Schluzi +</c:v>
                </c:pt>
                <c:pt idx="1">
                  <c:v>Schluzi -</c:v>
                </c:pt>
              </c:strCache>
            </c:strRef>
          </c:cat>
          <c:val>
            <c:numRef>
              <c:f>Daten!$B$154:$B$155</c:f>
              <c:numCache>
                <c:formatCode>General</c:formatCode>
                <c:ptCount val="2"/>
                <c:pt idx="0">
                  <c:v>181</c:v>
                </c:pt>
                <c:pt idx="1">
                  <c:v>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Daten!$A$185:$A$187</c:f>
              <c:strCache>
                <c:ptCount val="3"/>
                <c:pt idx="0">
                  <c:v>Schluzi</c:v>
                </c:pt>
                <c:pt idx="1">
                  <c:v>Schluzi +</c:v>
                </c:pt>
                <c:pt idx="2">
                  <c:v>Schluzi -</c:v>
                </c:pt>
              </c:strCache>
            </c:strRef>
          </c:cat>
          <c:val>
            <c:numRef>
              <c:f>Daten!$B$185:$B$187</c:f>
              <c:numCache>
                <c:formatCode>General</c:formatCode>
                <c:ptCount val="3"/>
                <c:pt idx="0">
                  <c:v>257</c:v>
                </c:pt>
                <c:pt idx="1">
                  <c:v>13</c:v>
                </c:pt>
                <c:pt idx="2">
                  <c:v>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008560"/>
        <c:axId val="272008952"/>
      </c:barChart>
      <c:catAx>
        <c:axId val="27200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2008952"/>
        <c:crosses val="autoZero"/>
        <c:auto val="1"/>
        <c:lblAlgn val="ctr"/>
        <c:lblOffset val="100"/>
        <c:noMultiLvlLbl val="0"/>
      </c:catAx>
      <c:valAx>
        <c:axId val="272008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200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Daten!$A$186:$A$187</c:f>
              <c:strCache>
                <c:ptCount val="2"/>
                <c:pt idx="0">
                  <c:v>Schluzi +</c:v>
                </c:pt>
                <c:pt idx="1">
                  <c:v>Schluzi -</c:v>
                </c:pt>
              </c:strCache>
            </c:strRef>
          </c:cat>
          <c:val>
            <c:numRef>
              <c:f>Daten!$B$186:$B$187</c:f>
              <c:numCache>
                <c:formatCode>General</c:formatCode>
                <c:ptCount val="2"/>
                <c:pt idx="0">
                  <c:v>13</c:v>
                </c:pt>
                <c:pt idx="1">
                  <c:v>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Daten!$A$217:$A$219</c:f>
              <c:strCache>
                <c:ptCount val="3"/>
                <c:pt idx="0">
                  <c:v>Schluzi</c:v>
                </c:pt>
                <c:pt idx="1">
                  <c:v>Schluzi +</c:v>
                </c:pt>
                <c:pt idx="2">
                  <c:v>Schluzi -</c:v>
                </c:pt>
              </c:strCache>
            </c:strRef>
          </c:cat>
          <c:val>
            <c:numRef>
              <c:f>Daten!$B$217:$B$219</c:f>
              <c:numCache>
                <c:formatCode>General</c:formatCode>
                <c:ptCount val="3"/>
                <c:pt idx="0">
                  <c:v>151</c:v>
                </c:pt>
                <c:pt idx="1">
                  <c:v>123</c:v>
                </c:pt>
                <c:pt idx="2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010128"/>
        <c:axId val="272010520"/>
      </c:barChart>
      <c:catAx>
        <c:axId val="27201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2010520"/>
        <c:crosses val="autoZero"/>
        <c:auto val="1"/>
        <c:lblAlgn val="ctr"/>
        <c:lblOffset val="100"/>
        <c:noMultiLvlLbl val="0"/>
      </c:catAx>
      <c:valAx>
        <c:axId val="272010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2010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Daten!$A$218:$A$219</c:f>
              <c:strCache>
                <c:ptCount val="2"/>
                <c:pt idx="0">
                  <c:v>Schluzi +</c:v>
                </c:pt>
                <c:pt idx="1">
                  <c:v>Schluzi -</c:v>
                </c:pt>
              </c:strCache>
            </c:strRef>
          </c:cat>
          <c:val>
            <c:numRef>
              <c:f>Daten!$B$218:$B$219</c:f>
              <c:numCache>
                <c:formatCode>General</c:formatCode>
                <c:ptCount val="2"/>
                <c:pt idx="0">
                  <c:v>123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Daten!$A$249:$A$251</c:f>
              <c:strCache>
                <c:ptCount val="3"/>
                <c:pt idx="0">
                  <c:v>Schluzi</c:v>
                </c:pt>
                <c:pt idx="1">
                  <c:v>Schluzi +</c:v>
                </c:pt>
                <c:pt idx="2">
                  <c:v>Schluzi -</c:v>
                </c:pt>
              </c:strCache>
            </c:strRef>
          </c:cat>
          <c:val>
            <c:numRef>
              <c:f>Daten!$B$249:$B$251</c:f>
              <c:numCache>
                <c:formatCode>General</c:formatCode>
                <c:ptCount val="3"/>
                <c:pt idx="0">
                  <c:v>3094</c:v>
                </c:pt>
                <c:pt idx="1">
                  <c:v>2023</c:v>
                </c:pt>
                <c:pt idx="2">
                  <c:v>1071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560584"/>
        <c:axId val="383560976"/>
      </c:barChart>
      <c:catAx>
        <c:axId val="383560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3560976"/>
        <c:crosses val="autoZero"/>
        <c:auto val="1"/>
        <c:lblAlgn val="ctr"/>
        <c:lblOffset val="100"/>
        <c:noMultiLvlLbl val="0"/>
      </c:catAx>
      <c:valAx>
        <c:axId val="38356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3560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Daten!$A$177:$A$199</c:f>
              <c:strCache>
                <c:ptCount val="23"/>
                <c:pt idx="0">
                  <c:v>Wolfi</c:v>
                </c:pt>
                <c:pt idx="1">
                  <c:v>Wolfi +</c:v>
                </c:pt>
                <c:pt idx="2">
                  <c:v>Wolfi -</c:v>
                </c:pt>
                <c:pt idx="4">
                  <c:v>Kali</c:v>
                </c:pt>
                <c:pt idx="5">
                  <c:v>Kali +</c:v>
                </c:pt>
                <c:pt idx="6">
                  <c:v>Kali -</c:v>
                </c:pt>
                <c:pt idx="8">
                  <c:v>Schluzi</c:v>
                </c:pt>
                <c:pt idx="9">
                  <c:v>Schluzi +</c:v>
                </c:pt>
                <c:pt idx="10">
                  <c:v>Schluzi -</c:v>
                </c:pt>
                <c:pt idx="12">
                  <c:v>Frank</c:v>
                </c:pt>
                <c:pt idx="13">
                  <c:v>Frank +</c:v>
                </c:pt>
                <c:pt idx="14">
                  <c:v>Frank -</c:v>
                </c:pt>
                <c:pt idx="16">
                  <c:v>Uwe</c:v>
                </c:pt>
                <c:pt idx="17">
                  <c:v>Uwe +</c:v>
                </c:pt>
                <c:pt idx="18">
                  <c:v>Uwe -</c:v>
                </c:pt>
                <c:pt idx="20">
                  <c:v>Gast</c:v>
                </c:pt>
                <c:pt idx="21">
                  <c:v>Gast +</c:v>
                </c:pt>
                <c:pt idx="22">
                  <c:v>Gast -</c:v>
                </c:pt>
              </c:strCache>
            </c:strRef>
          </c:cat>
          <c:val>
            <c:numRef>
              <c:f>Daten!$B$177:$B$199</c:f>
              <c:numCache>
                <c:formatCode>General</c:formatCode>
                <c:ptCount val="23"/>
                <c:pt idx="0">
                  <c:v>431</c:v>
                </c:pt>
                <c:pt idx="1">
                  <c:v>27</c:v>
                </c:pt>
                <c:pt idx="2">
                  <c:v>404</c:v>
                </c:pt>
                <c:pt idx="4">
                  <c:v>276</c:v>
                </c:pt>
                <c:pt idx="5">
                  <c:v>15</c:v>
                </c:pt>
                <c:pt idx="6">
                  <c:v>261</c:v>
                </c:pt>
                <c:pt idx="8">
                  <c:v>257</c:v>
                </c:pt>
                <c:pt idx="9">
                  <c:v>13</c:v>
                </c:pt>
                <c:pt idx="10">
                  <c:v>244</c:v>
                </c:pt>
                <c:pt idx="12">
                  <c:v>323</c:v>
                </c:pt>
                <c:pt idx="13">
                  <c:v>42</c:v>
                </c:pt>
                <c:pt idx="14">
                  <c:v>281</c:v>
                </c:pt>
                <c:pt idx="16">
                  <c:v>346</c:v>
                </c:pt>
                <c:pt idx="17">
                  <c:v>24</c:v>
                </c:pt>
                <c:pt idx="18">
                  <c:v>322</c:v>
                </c:pt>
                <c:pt idx="20">
                  <c:v>144</c:v>
                </c:pt>
                <c:pt idx="21">
                  <c:v>7</c:v>
                </c:pt>
                <c:pt idx="22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73720"/>
        <c:axId val="268488920"/>
      </c:barChart>
      <c:catAx>
        <c:axId val="270273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8488920"/>
        <c:crosses val="autoZero"/>
        <c:auto val="1"/>
        <c:lblAlgn val="ctr"/>
        <c:lblOffset val="100"/>
        <c:noMultiLvlLbl val="0"/>
      </c:catAx>
      <c:valAx>
        <c:axId val="268488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273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Daten!$A$250:$A$251</c:f>
              <c:strCache>
                <c:ptCount val="2"/>
                <c:pt idx="0">
                  <c:v>Schluzi +</c:v>
                </c:pt>
                <c:pt idx="1">
                  <c:v>Schluzi -</c:v>
                </c:pt>
              </c:strCache>
            </c:strRef>
          </c:cat>
          <c:val>
            <c:numRef>
              <c:f>Daten!$B$250:$B$251</c:f>
              <c:numCache>
                <c:formatCode>General</c:formatCode>
                <c:ptCount val="2"/>
                <c:pt idx="0">
                  <c:v>2023</c:v>
                </c:pt>
                <c:pt idx="1">
                  <c:v>1071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Spielanteile!$H$3:$H$7</c:f>
              <c:numCache>
                <c:formatCode>General</c:formatCode>
                <c:ptCount val="5"/>
                <c:pt idx="0">
                  <c:v>2083</c:v>
                </c:pt>
                <c:pt idx="1">
                  <c:v>314</c:v>
                </c:pt>
                <c:pt idx="2">
                  <c:v>289</c:v>
                </c:pt>
                <c:pt idx="3">
                  <c:v>257</c:v>
                </c:pt>
                <c:pt idx="4">
                  <c:v>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Spielanteile!$H$3:$H$7</c:f>
              <c:numCache>
                <c:formatCode>General</c:formatCode>
                <c:ptCount val="5"/>
                <c:pt idx="0">
                  <c:v>2083</c:v>
                </c:pt>
                <c:pt idx="1">
                  <c:v>314</c:v>
                </c:pt>
                <c:pt idx="2">
                  <c:v>289</c:v>
                </c:pt>
                <c:pt idx="3">
                  <c:v>257</c:v>
                </c:pt>
                <c:pt idx="4">
                  <c:v>151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Spielanteile!$I$3:$I$7</c:f>
              <c:numCache>
                <c:formatCode>General</c:formatCode>
                <c:ptCount val="5"/>
                <c:pt idx="0">
                  <c:v>1477</c:v>
                </c:pt>
                <c:pt idx="1">
                  <c:v>229</c:v>
                </c:pt>
                <c:pt idx="2">
                  <c:v>181</c:v>
                </c:pt>
                <c:pt idx="3">
                  <c:v>13</c:v>
                </c:pt>
                <c:pt idx="4">
                  <c:v>123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Spielanteile!$J$3:$J$7</c:f>
              <c:numCache>
                <c:formatCode>General</c:formatCode>
                <c:ptCount val="5"/>
                <c:pt idx="0">
                  <c:v>606</c:v>
                </c:pt>
                <c:pt idx="1">
                  <c:v>85</c:v>
                </c:pt>
                <c:pt idx="2">
                  <c:v>108</c:v>
                </c:pt>
                <c:pt idx="3">
                  <c:v>244</c:v>
                </c:pt>
                <c:pt idx="4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562544"/>
        <c:axId val="383562936"/>
      </c:barChart>
      <c:catAx>
        <c:axId val="38356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3562936"/>
        <c:crosses val="autoZero"/>
        <c:auto val="1"/>
        <c:lblAlgn val="ctr"/>
        <c:lblOffset val="100"/>
        <c:noMultiLvlLbl val="0"/>
      </c:catAx>
      <c:valAx>
        <c:axId val="383562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356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Daten!$A$90:$A$91</c:f>
              <c:strCache>
                <c:ptCount val="2"/>
                <c:pt idx="0">
                  <c:v>Schluzi +</c:v>
                </c:pt>
                <c:pt idx="1">
                  <c:v>Schluzi -</c:v>
                </c:pt>
              </c:strCache>
            </c:strRef>
          </c:cat>
          <c:val>
            <c:numRef>
              <c:f>Daten!$B$90:$B$91</c:f>
              <c:numCache>
                <c:formatCode>General</c:formatCode>
                <c:ptCount val="2"/>
                <c:pt idx="0">
                  <c:v>1477</c:v>
                </c:pt>
                <c:pt idx="1">
                  <c:v>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Daten!$A$93:$A$95</c:f>
              <c:strCache>
                <c:ptCount val="3"/>
                <c:pt idx="0">
                  <c:v>Frank</c:v>
                </c:pt>
                <c:pt idx="1">
                  <c:v>Frank +</c:v>
                </c:pt>
                <c:pt idx="2">
                  <c:v>Frank -</c:v>
                </c:pt>
              </c:strCache>
            </c:strRef>
          </c:cat>
          <c:val>
            <c:numRef>
              <c:f>Daten!$B$93:$B$95</c:f>
              <c:numCache>
                <c:formatCode>General</c:formatCode>
                <c:ptCount val="3"/>
                <c:pt idx="0">
                  <c:v>2672</c:v>
                </c:pt>
                <c:pt idx="1">
                  <c:v>1874</c:v>
                </c:pt>
                <c:pt idx="2">
                  <c:v>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486568"/>
        <c:axId val="384271480"/>
      </c:barChart>
      <c:catAx>
        <c:axId val="268486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271480"/>
        <c:crosses val="autoZero"/>
        <c:auto val="1"/>
        <c:lblAlgn val="ctr"/>
        <c:lblOffset val="100"/>
        <c:noMultiLvlLbl val="0"/>
      </c:catAx>
      <c:valAx>
        <c:axId val="384271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8486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Daten!$A$125:$A$127</c:f>
              <c:strCache>
                <c:ptCount val="3"/>
                <c:pt idx="0">
                  <c:v>Frank</c:v>
                </c:pt>
                <c:pt idx="1">
                  <c:v>Frank +</c:v>
                </c:pt>
                <c:pt idx="2">
                  <c:v>Frank -</c:v>
                </c:pt>
              </c:strCache>
            </c:strRef>
          </c:cat>
          <c:val>
            <c:numRef>
              <c:f>Daten!$B$125:$B$127</c:f>
              <c:numCache>
                <c:formatCode>General</c:formatCode>
                <c:ptCount val="3"/>
                <c:pt idx="0">
                  <c:v>289</c:v>
                </c:pt>
                <c:pt idx="1">
                  <c:v>204</c:v>
                </c:pt>
                <c:pt idx="2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272264"/>
        <c:axId val="384272656"/>
      </c:barChart>
      <c:catAx>
        <c:axId val="384272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272656"/>
        <c:crosses val="autoZero"/>
        <c:auto val="1"/>
        <c:lblAlgn val="ctr"/>
        <c:lblOffset val="100"/>
        <c:noMultiLvlLbl val="0"/>
      </c:catAx>
      <c:valAx>
        <c:axId val="38427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272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Daten!$A$126:$A$127</c:f>
              <c:strCache>
                <c:ptCount val="2"/>
                <c:pt idx="0">
                  <c:v>Frank +</c:v>
                </c:pt>
                <c:pt idx="1">
                  <c:v>Frank -</c:v>
                </c:pt>
              </c:strCache>
            </c:strRef>
          </c:cat>
          <c:val>
            <c:numRef>
              <c:f>Daten!$B$126:$B$127</c:f>
              <c:numCache>
                <c:formatCode>General</c:formatCode>
                <c:ptCount val="2"/>
                <c:pt idx="0">
                  <c:v>204</c:v>
                </c:pt>
                <c:pt idx="1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Daten!$A$157:$A$159</c:f>
              <c:strCache>
                <c:ptCount val="3"/>
                <c:pt idx="0">
                  <c:v>Frank</c:v>
                </c:pt>
                <c:pt idx="1">
                  <c:v>Frank +</c:v>
                </c:pt>
                <c:pt idx="2">
                  <c:v>Frank -</c:v>
                </c:pt>
              </c:strCache>
            </c:strRef>
          </c:cat>
          <c:val>
            <c:numRef>
              <c:f>Daten!$B$157:$B$159</c:f>
              <c:numCache>
                <c:formatCode>General</c:formatCode>
                <c:ptCount val="3"/>
                <c:pt idx="0">
                  <c:v>154</c:v>
                </c:pt>
                <c:pt idx="1">
                  <c:v>118</c:v>
                </c:pt>
                <c:pt idx="2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273832"/>
        <c:axId val="384274224"/>
      </c:barChart>
      <c:catAx>
        <c:axId val="384273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274224"/>
        <c:crosses val="autoZero"/>
        <c:auto val="1"/>
        <c:lblAlgn val="ctr"/>
        <c:lblOffset val="100"/>
        <c:noMultiLvlLbl val="0"/>
      </c:catAx>
      <c:valAx>
        <c:axId val="384274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273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Daten!$A$158:$A$159</c:f>
              <c:strCache>
                <c:ptCount val="2"/>
                <c:pt idx="0">
                  <c:v>Frank +</c:v>
                </c:pt>
                <c:pt idx="1">
                  <c:v>Frank -</c:v>
                </c:pt>
              </c:strCache>
            </c:strRef>
          </c:cat>
          <c:val>
            <c:numRef>
              <c:f>Daten!$B$158:$B$159</c:f>
              <c:numCache>
                <c:formatCode>General</c:formatCode>
                <c:ptCount val="2"/>
                <c:pt idx="0">
                  <c:v>118</c:v>
                </c:pt>
                <c:pt idx="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Daten!$A$189:$A$191</c:f>
              <c:strCache>
                <c:ptCount val="3"/>
                <c:pt idx="0">
                  <c:v>Frank</c:v>
                </c:pt>
                <c:pt idx="1">
                  <c:v>Frank +</c:v>
                </c:pt>
                <c:pt idx="2">
                  <c:v>Frank -</c:v>
                </c:pt>
              </c:strCache>
            </c:strRef>
          </c:cat>
          <c:val>
            <c:numRef>
              <c:f>Daten!$B$189:$B$191</c:f>
              <c:numCache>
                <c:formatCode>General</c:formatCode>
                <c:ptCount val="3"/>
                <c:pt idx="0">
                  <c:v>323</c:v>
                </c:pt>
                <c:pt idx="1">
                  <c:v>42</c:v>
                </c:pt>
                <c:pt idx="2">
                  <c:v>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289936"/>
        <c:axId val="384290328"/>
      </c:barChart>
      <c:catAx>
        <c:axId val="38428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290328"/>
        <c:crosses val="autoZero"/>
        <c:auto val="1"/>
        <c:lblAlgn val="ctr"/>
        <c:lblOffset val="100"/>
        <c:noMultiLvlLbl val="0"/>
      </c:catAx>
      <c:valAx>
        <c:axId val="384290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28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Daten!$A$201:$A$206</c:f>
              <c:strCache>
                <c:ptCount val="6"/>
                <c:pt idx="0">
                  <c:v>Wolfi</c:v>
                </c:pt>
                <c:pt idx="1">
                  <c:v>Kali</c:v>
                </c:pt>
                <c:pt idx="2">
                  <c:v>Schluzi</c:v>
                </c:pt>
                <c:pt idx="3">
                  <c:v>Frank</c:v>
                </c:pt>
                <c:pt idx="4">
                  <c:v>Uwe </c:v>
                </c:pt>
                <c:pt idx="5">
                  <c:v>Gast</c:v>
                </c:pt>
              </c:strCache>
            </c:strRef>
          </c:cat>
          <c:val>
            <c:numRef>
              <c:f>Daten!$B$201:$B$206</c:f>
              <c:numCache>
                <c:formatCode>General</c:formatCode>
                <c:ptCount val="6"/>
                <c:pt idx="0">
                  <c:v>431</c:v>
                </c:pt>
                <c:pt idx="1">
                  <c:v>276</c:v>
                </c:pt>
                <c:pt idx="2">
                  <c:v>257</c:v>
                </c:pt>
                <c:pt idx="3">
                  <c:v>323</c:v>
                </c:pt>
                <c:pt idx="4">
                  <c:v>346</c:v>
                </c:pt>
                <c:pt idx="5">
                  <c:v>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Daten!$A$190:$A$191</c:f>
              <c:strCache>
                <c:ptCount val="2"/>
                <c:pt idx="0">
                  <c:v>Frank +</c:v>
                </c:pt>
                <c:pt idx="1">
                  <c:v>Frank -</c:v>
                </c:pt>
              </c:strCache>
            </c:strRef>
          </c:cat>
          <c:val>
            <c:numRef>
              <c:f>Daten!$B$190:$B$191</c:f>
              <c:numCache>
                <c:formatCode>General</c:formatCode>
                <c:ptCount val="2"/>
                <c:pt idx="0">
                  <c:v>42</c:v>
                </c:pt>
                <c:pt idx="1">
                  <c:v>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Daten!$A$221:$A$223</c:f>
              <c:strCache>
                <c:ptCount val="3"/>
                <c:pt idx="0">
                  <c:v>Frank</c:v>
                </c:pt>
                <c:pt idx="1">
                  <c:v>Frank +</c:v>
                </c:pt>
                <c:pt idx="2">
                  <c:v>Frank -</c:v>
                </c:pt>
              </c:strCache>
            </c:strRef>
          </c:cat>
          <c:val>
            <c:numRef>
              <c:f>Daten!$B$221:$B$223</c:f>
              <c:numCache>
                <c:formatCode>General</c:formatCode>
                <c:ptCount val="3"/>
                <c:pt idx="0">
                  <c:v>130</c:v>
                </c:pt>
                <c:pt idx="1">
                  <c:v>109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291504"/>
        <c:axId val="384291896"/>
      </c:barChart>
      <c:catAx>
        <c:axId val="384291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291896"/>
        <c:crosses val="autoZero"/>
        <c:auto val="1"/>
        <c:lblAlgn val="ctr"/>
        <c:lblOffset val="100"/>
        <c:noMultiLvlLbl val="0"/>
      </c:catAx>
      <c:valAx>
        <c:axId val="384291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291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Daten!$A$222:$A$223</c:f>
              <c:strCache>
                <c:ptCount val="2"/>
                <c:pt idx="0">
                  <c:v>Frank +</c:v>
                </c:pt>
                <c:pt idx="1">
                  <c:v>Frank -</c:v>
                </c:pt>
              </c:strCache>
            </c:strRef>
          </c:cat>
          <c:val>
            <c:numRef>
              <c:f>Daten!$B$222:$B$223</c:f>
              <c:numCache>
                <c:formatCode>General</c:formatCode>
                <c:ptCount val="2"/>
                <c:pt idx="0">
                  <c:v>109</c:v>
                </c:pt>
                <c:pt idx="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Daten!$A$253:$A$255</c:f>
              <c:strCache>
                <c:ptCount val="3"/>
                <c:pt idx="0">
                  <c:v>Frank</c:v>
                </c:pt>
                <c:pt idx="1">
                  <c:v>Frank +</c:v>
                </c:pt>
                <c:pt idx="2">
                  <c:v>Frank -</c:v>
                </c:pt>
              </c:strCache>
            </c:strRef>
          </c:cat>
          <c:val>
            <c:numRef>
              <c:f>Daten!$B$253:$B$255</c:f>
              <c:numCache>
                <c:formatCode>General</c:formatCode>
                <c:ptCount val="3"/>
                <c:pt idx="0">
                  <c:v>3523</c:v>
                </c:pt>
                <c:pt idx="1">
                  <c:v>2347</c:v>
                </c:pt>
                <c:pt idx="2">
                  <c:v>1176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293072"/>
        <c:axId val="384293464"/>
      </c:barChart>
      <c:catAx>
        <c:axId val="38429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293464"/>
        <c:crosses val="autoZero"/>
        <c:auto val="1"/>
        <c:lblAlgn val="ctr"/>
        <c:lblOffset val="100"/>
        <c:noMultiLvlLbl val="0"/>
      </c:catAx>
      <c:valAx>
        <c:axId val="384293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29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Daten!$A$254:$A$255</c:f>
              <c:strCache>
                <c:ptCount val="2"/>
                <c:pt idx="0">
                  <c:v>Frank +</c:v>
                </c:pt>
                <c:pt idx="1">
                  <c:v>Frank -</c:v>
                </c:pt>
              </c:strCache>
            </c:strRef>
          </c:cat>
          <c:val>
            <c:numRef>
              <c:f>Daten!$B$254:$B$255</c:f>
              <c:numCache>
                <c:formatCode>General</c:formatCode>
                <c:ptCount val="2"/>
                <c:pt idx="0">
                  <c:v>2347</c:v>
                </c:pt>
                <c:pt idx="1">
                  <c:v>1176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Spielanteile!$K$3:$K$7</c:f>
              <c:numCache>
                <c:formatCode>General</c:formatCode>
                <c:ptCount val="5"/>
                <c:pt idx="0">
                  <c:v>2672</c:v>
                </c:pt>
                <c:pt idx="1">
                  <c:v>244</c:v>
                </c:pt>
                <c:pt idx="2">
                  <c:v>154</c:v>
                </c:pt>
                <c:pt idx="3">
                  <c:v>323</c:v>
                </c:pt>
                <c:pt idx="4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Spielanteile!$K$3:$K$7</c:f>
              <c:numCache>
                <c:formatCode>General</c:formatCode>
                <c:ptCount val="5"/>
                <c:pt idx="0">
                  <c:v>2672</c:v>
                </c:pt>
                <c:pt idx="1">
                  <c:v>244</c:v>
                </c:pt>
                <c:pt idx="2">
                  <c:v>154</c:v>
                </c:pt>
                <c:pt idx="3">
                  <c:v>323</c:v>
                </c:pt>
                <c:pt idx="4">
                  <c:v>130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Spielanteile!$L$3:$L$7</c:f>
              <c:numCache>
                <c:formatCode>General</c:formatCode>
                <c:ptCount val="5"/>
                <c:pt idx="0">
                  <c:v>1874</c:v>
                </c:pt>
                <c:pt idx="1">
                  <c:v>204</c:v>
                </c:pt>
                <c:pt idx="2">
                  <c:v>118</c:v>
                </c:pt>
                <c:pt idx="3">
                  <c:v>42</c:v>
                </c:pt>
                <c:pt idx="4">
                  <c:v>109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Spielanteile!$M$3:$M$7</c:f>
              <c:numCache>
                <c:formatCode>General</c:formatCode>
                <c:ptCount val="5"/>
                <c:pt idx="0">
                  <c:v>798</c:v>
                </c:pt>
                <c:pt idx="1">
                  <c:v>40</c:v>
                </c:pt>
                <c:pt idx="2">
                  <c:v>36</c:v>
                </c:pt>
                <c:pt idx="3">
                  <c:v>281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303400"/>
        <c:axId val="384303792"/>
      </c:barChart>
      <c:catAx>
        <c:axId val="384303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303792"/>
        <c:crosses val="autoZero"/>
        <c:auto val="1"/>
        <c:lblAlgn val="ctr"/>
        <c:lblOffset val="100"/>
        <c:noMultiLvlLbl val="0"/>
      </c:catAx>
      <c:valAx>
        <c:axId val="38430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303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Daten!$A$94:$A$95</c:f>
              <c:strCache>
                <c:ptCount val="2"/>
                <c:pt idx="0">
                  <c:v>Frank +</c:v>
                </c:pt>
                <c:pt idx="1">
                  <c:v>Frank -</c:v>
                </c:pt>
              </c:strCache>
            </c:strRef>
          </c:cat>
          <c:val>
            <c:numRef>
              <c:f>Daten!$B$94:$B$95</c:f>
              <c:numCache>
                <c:formatCode>General</c:formatCode>
                <c:ptCount val="2"/>
                <c:pt idx="0">
                  <c:v>1874</c:v>
                </c:pt>
                <c:pt idx="1">
                  <c:v>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Daten!$A$97:$A$99</c:f>
              <c:strCache>
                <c:ptCount val="3"/>
                <c:pt idx="0">
                  <c:v>Uwe</c:v>
                </c:pt>
                <c:pt idx="1">
                  <c:v>Uwe +</c:v>
                </c:pt>
                <c:pt idx="2">
                  <c:v>Uwe -</c:v>
                </c:pt>
              </c:strCache>
            </c:strRef>
          </c:cat>
          <c:val>
            <c:numRef>
              <c:f>Daten!$B$97:$B$99</c:f>
              <c:numCache>
                <c:formatCode>General</c:formatCode>
                <c:ptCount val="3"/>
                <c:pt idx="0">
                  <c:v>2753</c:v>
                </c:pt>
                <c:pt idx="1">
                  <c:v>2036</c:v>
                </c:pt>
                <c:pt idx="2">
                  <c:v>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304968"/>
        <c:axId val="384305360"/>
      </c:barChart>
      <c:catAx>
        <c:axId val="384304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305360"/>
        <c:crosses val="autoZero"/>
        <c:auto val="1"/>
        <c:lblAlgn val="ctr"/>
        <c:lblOffset val="100"/>
        <c:noMultiLvlLbl val="0"/>
      </c:catAx>
      <c:valAx>
        <c:axId val="38430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304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Daten!$A$129:$A$131</c:f>
              <c:strCache>
                <c:ptCount val="3"/>
                <c:pt idx="0">
                  <c:v>Uwe</c:v>
                </c:pt>
                <c:pt idx="1">
                  <c:v>Uwe +</c:v>
                </c:pt>
                <c:pt idx="2">
                  <c:v>Uwe -</c:v>
                </c:pt>
              </c:strCache>
            </c:strRef>
          </c:cat>
          <c:val>
            <c:numRef>
              <c:f>Daten!$B$129:$B$131</c:f>
              <c:numCache>
                <c:formatCode>General</c:formatCode>
                <c:ptCount val="3"/>
                <c:pt idx="0">
                  <c:v>184</c:v>
                </c:pt>
                <c:pt idx="1">
                  <c:v>154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235680"/>
        <c:axId val="384236072"/>
      </c:barChart>
      <c:catAx>
        <c:axId val="38423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236072"/>
        <c:crosses val="autoZero"/>
        <c:auto val="1"/>
        <c:lblAlgn val="ctr"/>
        <c:lblOffset val="100"/>
        <c:noMultiLvlLbl val="0"/>
      </c:catAx>
      <c:valAx>
        <c:axId val="384236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23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Daten!$A$209:$A$231</c:f>
              <c:strCache>
                <c:ptCount val="23"/>
                <c:pt idx="0">
                  <c:v>Wolfi</c:v>
                </c:pt>
                <c:pt idx="1">
                  <c:v>Wolfi +</c:v>
                </c:pt>
                <c:pt idx="2">
                  <c:v>Wolfi -</c:v>
                </c:pt>
                <c:pt idx="4">
                  <c:v>Kali</c:v>
                </c:pt>
                <c:pt idx="5">
                  <c:v>Kali +</c:v>
                </c:pt>
                <c:pt idx="6">
                  <c:v>Kali -</c:v>
                </c:pt>
                <c:pt idx="8">
                  <c:v>Schluzi</c:v>
                </c:pt>
                <c:pt idx="9">
                  <c:v>Schluzi +</c:v>
                </c:pt>
                <c:pt idx="10">
                  <c:v>Schluzi -</c:v>
                </c:pt>
                <c:pt idx="12">
                  <c:v>Frank</c:v>
                </c:pt>
                <c:pt idx="13">
                  <c:v>Frank +</c:v>
                </c:pt>
                <c:pt idx="14">
                  <c:v>Frank -</c:v>
                </c:pt>
                <c:pt idx="16">
                  <c:v>Uwe</c:v>
                </c:pt>
                <c:pt idx="17">
                  <c:v>Uwe +</c:v>
                </c:pt>
                <c:pt idx="18">
                  <c:v>Uwe -</c:v>
                </c:pt>
                <c:pt idx="20">
                  <c:v>Gast</c:v>
                </c:pt>
                <c:pt idx="21">
                  <c:v>Gast +</c:v>
                </c:pt>
                <c:pt idx="22">
                  <c:v>Gast -</c:v>
                </c:pt>
              </c:strCache>
            </c:strRef>
          </c:cat>
          <c:val>
            <c:numRef>
              <c:f>Daten!$B$209:$B$231</c:f>
              <c:numCache>
                <c:formatCode>General</c:formatCode>
                <c:ptCount val="23"/>
                <c:pt idx="0">
                  <c:v>125</c:v>
                </c:pt>
                <c:pt idx="1">
                  <c:v>110</c:v>
                </c:pt>
                <c:pt idx="2">
                  <c:v>15</c:v>
                </c:pt>
                <c:pt idx="4">
                  <c:v>143</c:v>
                </c:pt>
                <c:pt idx="5">
                  <c:v>116</c:v>
                </c:pt>
                <c:pt idx="6">
                  <c:v>27</c:v>
                </c:pt>
                <c:pt idx="8">
                  <c:v>151</c:v>
                </c:pt>
                <c:pt idx="9">
                  <c:v>123</c:v>
                </c:pt>
                <c:pt idx="10">
                  <c:v>28</c:v>
                </c:pt>
                <c:pt idx="12">
                  <c:v>130</c:v>
                </c:pt>
                <c:pt idx="13">
                  <c:v>109</c:v>
                </c:pt>
                <c:pt idx="14">
                  <c:v>21</c:v>
                </c:pt>
                <c:pt idx="16">
                  <c:v>141</c:v>
                </c:pt>
                <c:pt idx="17">
                  <c:v>122</c:v>
                </c:pt>
                <c:pt idx="18">
                  <c:v>19</c:v>
                </c:pt>
                <c:pt idx="20">
                  <c:v>74</c:v>
                </c:pt>
                <c:pt idx="21">
                  <c:v>55</c:v>
                </c:pt>
                <c:pt idx="2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76280"/>
        <c:axId val="269976672"/>
      </c:barChart>
      <c:catAx>
        <c:axId val="269976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9976672"/>
        <c:crosses val="autoZero"/>
        <c:auto val="1"/>
        <c:lblAlgn val="ctr"/>
        <c:lblOffset val="100"/>
        <c:noMultiLvlLbl val="0"/>
      </c:catAx>
      <c:valAx>
        <c:axId val="26997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9976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Daten!$A$130:$A$131</c:f>
              <c:strCache>
                <c:ptCount val="2"/>
                <c:pt idx="0">
                  <c:v>Uwe +</c:v>
                </c:pt>
                <c:pt idx="1">
                  <c:v>Uwe -</c:v>
                </c:pt>
              </c:strCache>
            </c:strRef>
          </c:cat>
          <c:val>
            <c:numRef>
              <c:f>Daten!$B$130:$B$131</c:f>
              <c:numCache>
                <c:formatCode>General</c:formatCode>
                <c:ptCount val="2"/>
                <c:pt idx="0">
                  <c:v>154</c:v>
                </c:pt>
                <c:pt idx="1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Daten!$A$161:$A$163</c:f>
              <c:strCache>
                <c:ptCount val="3"/>
                <c:pt idx="0">
                  <c:v>Uwe</c:v>
                </c:pt>
                <c:pt idx="1">
                  <c:v>Uwe +</c:v>
                </c:pt>
                <c:pt idx="2">
                  <c:v>Uwe -</c:v>
                </c:pt>
              </c:strCache>
            </c:strRef>
          </c:cat>
          <c:val>
            <c:numRef>
              <c:f>Daten!$B$161:$B$163</c:f>
              <c:numCache>
                <c:formatCode>General</c:formatCode>
                <c:ptCount val="3"/>
                <c:pt idx="0">
                  <c:v>131</c:v>
                </c:pt>
                <c:pt idx="1">
                  <c:v>111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237248"/>
        <c:axId val="384237640"/>
      </c:barChart>
      <c:catAx>
        <c:axId val="38423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237640"/>
        <c:crosses val="autoZero"/>
        <c:auto val="1"/>
        <c:lblAlgn val="ctr"/>
        <c:lblOffset val="100"/>
        <c:noMultiLvlLbl val="0"/>
      </c:catAx>
      <c:valAx>
        <c:axId val="384237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23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Daten!$A$162:$A$163</c:f>
              <c:strCache>
                <c:ptCount val="2"/>
                <c:pt idx="0">
                  <c:v>Uwe +</c:v>
                </c:pt>
                <c:pt idx="1">
                  <c:v>Uwe -</c:v>
                </c:pt>
              </c:strCache>
            </c:strRef>
          </c:cat>
          <c:val>
            <c:numRef>
              <c:f>Daten!$B$162:$B$163</c:f>
              <c:numCache>
                <c:formatCode>General</c:formatCode>
                <c:ptCount val="2"/>
                <c:pt idx="0">
                  <c:v>111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Daten!$A$193:$A$195</c:f>
              <c:strCache>
                <c:ptCount val="3"/>
                <c:pt idx="0">
                  <c:v>Uwe</c:v>
                </c:pt>
                <c:pt idx="1">
                  <c:v>Uwe +</c:v>
                </c:pt>
                <c:pt idx="2">
                  <c:v>Uwe -</c:v>
                </c:pt>
              </c:strCache>
            </c:strRef>
          </c:cat>
          <c:val>
            <c:numRef>
              <c:f>Daten!$B$193:$B$195</c:f>
              <c:numCache>
                <c:formatCode>General</c:formatCode>
                <c:ptCount val="3"/>
                <c:pt idx="0">
                  <c:v>346</c:v>
                </c:pt>
                <c:pt idx="1">
                  <c:v>24</c:v>
                </c:pt>
                <c:pt idx="2">
                  <c:v>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170768"/>
        <c:axId val="271171160"/>
      </c:barChart>
      <c:catAx>
        <c:axId val="27117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171160"/>
        <c:crosses val="autoZero"/>
        <c:auto val="1"/>
        <c:lblAlgn val="ctr"/>
        <c:lblOffset val="100"/>
        <c:noMultiLvlLbl val="0"/>
      </c:catAx>
      <c:valAx>
        <c:axId val="271171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17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Daten!$A$194:$A$195</c:f>
              <c:strCache>
                <c:ptCount val="2"/>
                <c:pt idx="0">
                  <c:v>Uwe +</c:v>
                </c:pt>
                <c:pt idx="1">
                  <c:v>Uwe -</c:v>
                </c:pt>
              </c:strCache>
            </c:strRef>
          </c:cat>
          <c:val>
            <c:numRef>
              <c:f>Daten!$B$194:$B$195</c:f>
              <c:numCache>
                <c:formatCode>General</c:formatCode>
                <c:ptCount val="2"/>
                <c:pt idx="0">
                  <c:v>24</c:v>
                </c:pt>
                <c:pt idx="1">
                  <c:v>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Daten!$A$225:$A$227</c:f>
              <c:strCache>
                <c:ptCount val="3"/>
                <c:pt idx="0">
                  <c:v>Uwe</c:v>
                </c:pt>
                <c:pt idx="1">
                  <c:v>Uwe +</c:v>
                </c:pt>
                <c:pt idx="2">
                  <c:v>Uwe -</c:v>
                </c:pt>
              </c:strCache>
            </c:strRef>
          </c:cat>
          <c:val>
            <c:numRef>
              <c:f>Daten!$B$225:$B$227</c:f>
              <c:numCache>
                <c:formatCode>General</c:formatCode>
                <c:ptCount val="3"/>
                <c:pt idx="0">
                  <c:v>141</c:v>
                </c:pt>
                <c:pt idx="1">
                  <c:v>122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172336"/>
        <c:axId val="271172728"/>
      </c:barChart>
      <c:catAx>
        <c:axId val="27117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172728"/>
        <c:crosses val="autoZero"/>
        <c:auto val="1"/>
        <c:lblAlgn val="ctr"/>
        <c:lblOffset val="100"/>
        <c:noMultiLvlLbl val="0"/>
      </c:catAx>
      <c:valAx>
        <c:axId val="271172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17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Daten!$A$226:$A$227</c:f>
              <c:strCache>
                <c:ptCount val="2"/>
                <c:pt idx="0">
                  <c:v>Uwe +</c:v>
                </c:pt>
                <c:pt idx="1">
                  <c:v>Uwe -</c:v>
                </c:pt>
              </c:strCache>
            </c:strRef>
          </c:cat>
          <c:val>
            <c:numRef>
              <c:f>Daten!$B$226:$B$227</c:f>
              <c:numCache>
                <c:formatCode>General</c:formatCode>
                <c:ptCount val="2"/>
                <c:pt idx="0">
                  <c:v>122</c:v>
                </c:pt>
                <c:pt idx="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Daten!$A$257:$A$259</c:f>
              <c:strCache>
                <c:ptCount val="3"/>
                <c:pt idx="0">
                  <c:v>Uwe</c:v>
                </c:pt>
                <c:pt idx="1">
                  <c:v>Uwe +</c:v>
                </c:pt>
                <c:pt idx="2">
                  <c:v>Uwe -</c:v>
                </c:pt>
              </c:strCache>
            </c:strRef>
          </c:cat>
          <c:val>
            <c:numRef>
              <c:f>Daten!$B$257:$B$259</c:f>
              <c:numCache>
                <c:formatCode>General</c:formatCode>
                <c:ptCount val="3"/>
                <c:pt idx="0">
                  <c:v>3555</c:v>
                </c:pt>
                <c:pt idx="1">
                  <c:v>2447</c:v>
                </c:pt>
                <c:pt idx="2">
                  <c:v>1108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173904"/>
        <c:axId val="271174296"/>
      </c:barChart>
      <c:catAx>
        <c:axId val="27117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174296"/>
        <c:crosses val="autoZero"/>
        <c:auto val="1"/>
        <c:lblAlgn val="ctr"/>
        <c:lblOffset val="100"/>
        <c:noMultiLvlLbl val="0"/>
      </c:catAx>
      <c:valAx>
        <c:axId val="271174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17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Daten!$A$258:$A$259</c:f>
              <c:strCache>
                <c:ptCount val="2"/>
                <c:pt idx="0">
                  <c:v>Uwe +</c:v>
                </c:pt>
                <c:pt idx="1">
                  <c:v>Uwe -</c:v>
                </c:pt>
              </c:strCache>
            </c:strRef>
          </c:cat>
          <c:val>
            <c:numRef>
              <c:f>Daten!$B$258:$B$259</c:f>
              <c:numCache>
                <c:formatCode>General</c:formatCode>
                <c:ptCount val="2"/>
                <c:pt idx="0">
                  <c:v>2447</c:v>
                </c:pt>
                <c:pt idx="1">
                  <c:v>1108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Spielanteile!$N$3:$N$7</c:f>
              <c:numCache>
                <c:formatCode>General</c:formatCode>
                <c:ptCount val="5"/>
                <c:pt idx="0">
                  <c:v>2753</c:v>
                </c:pt>
                <c:pt idx="1">
                  <c:v>184</c:v>
                </c:pt>
                <c:pt idx="2">
                  <c:v>131</c:v>
                </c:pt>
                <c:pt idx="3">
                  <c:v>346</c:v>
                </c:pt>
                <c:pt idx="4">
                  <c:v>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Daten!$A$233:$A$238</c:f>
              <c:strCache>
                <c:ptCount val="6"/>
                <c:pt idx="0">
                  <c:v>Wolfi</c:v>
                </c:pt>
                <c:pt idx="1">
                  <c:v>Kali</c:v>
                </c:pt>
                <c:pt idx="2">
                  <c:v>Schluzi</c:v>
                </c:pt>
                <c:pt idx="3">
                  <c:v>Frank</c:v>
                </c:pt>
                <c:pt idx="4">
                  <c:v>Uwe </c:v>
                </c:pt>
                <c:pt idx="5">
                  <c:v>Gast</c:v>
                </c:pt>
              </c:strCache>
            </c:strRef>
          </c:cat>
          <c:val>
            <c:numRef>
              <c:f>Daten!$B$233:$B$238</c:f>
              <c:numCache>
                <c:formatCode>General</c:formatCode>
                <c:ptCount val="6"/>
                <c:pt idx="0">
                  <c:v>125</c:v>
                </c:pt>
                <c:pt idx="1">
                  <c:v>143</c:v>
                </c:pt>
                <c:pt idx="2">
                  <c:v>151</c:v>
                </c:pt>
                <c:pt idx="3">
                  <c:v>130</c:v>
                </c:pt>
                <c:pt idx="4">
                  <c:v>141</c:v>
                </c:pt>
                <c:pt idx="5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Spielanteile!$N$3:$N$7</c:f>
              <c:numCache>
                <c:formatCode>General</c:formatCode>
                <c:ptCount val="5"/>
                <c:pt idx="0">
                  <c:v>2753</c:v>
                </c:pt>
                <c:pt idx="1">
                  <c:v>184</c:v>
                </c:pt>
                <c:pt idx="2">
                  <c:v>131</c:v>
                </c:pt>
                <c:pt idx="3">
                  <c:v>346</c:v>
                </c:pt>
                <c:pt idx="4">
                  <c:v>141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Spielanteile!$O$3:$O$7</c:f>
              <c:numCache>
                <c:formatCode>General</c:formatCode>
                <c:ptCount val="5"/>
                <c:pt idx="0">
                  <c:v>2036</c:v>
                </c:pt>
                <c:pt idx="1">
                  <c:v>154</c:v>
                </c:pt>
                <c:pt idx="2">
                  <c:v>111</c:v>
                </c:pt>
                <c:pt idx="3">
                  <c:v>24</c:v>
                </c:pt>
                <c:pt idx="4">
                  <c:v>122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Spielanteile!$A$3:$A$7</c:f>
              <c:strCache>
                <c:ptCount val="5"/>
                <c:pt idx="0">
                  <c:v>Sau-Spiel</c:v>
                </c:pt>
                <c:pt idx="1">
                  <c:v>Solo</c:v>
                </c:pt>
                <c:pt idx="2">
                  <c:v>Wenz</c:v>
                </c:pt>
                <c:pt idx="3">
                  <c:v>Ramsch</c:v>
                </c:pt>
                <c:pt idx="4">
                  <c:v>Schieber</c:v>
                </c:pt>
              </c:strCache>
            </c:strRef>
          </c:cat>
          <c:val>
            <c:numRef>
              <c:f>Spielanteile!$P$3:$P$7</c:f>
              <c:numCache>
                <c:formatCode>General</c:formatCode>
                <c:ptCount val="5"/>
                <c:pt idx="0">
                  <c:v>717</c:v>
                </c:pt>
                <c:pt idx="1">
                  <c:v>30</c:v>
                </c:pt>
                <c:pt idx="2">
                  <c:v>20</c:v>
                </c:pt>
                <c:pt idx="3">
                  <c:v>322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860504"/>
        <c:axId val="384860896"/>
      </c:barChart>
      <c:catAx>
        <c:axId val="384860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860896"/>
        <c:crosses val="autoZero"/>
        <c:auto val="1"/>
        <c:lblAlgn val="ctr"/>
        <c:lblOffset val="100"/>
        <c:noMultiLvlLbl val="0"/>
      </c:catAx>
      <c:valAx>
        <c:axId val="38486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860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Daten!$A$98:$A$99</c:f>
              <c:strCache>
                <c:ptCount val="2"/>
                <c:pt idx="0">
                  <c:v>Uwe +</c:v>
                </c:pt>
                <c:pt idx="1">
                  <c:v>Uwe -</c:v>
                </c:pt>
              </c:strCache>
            </c:strRef>
          </c:cat>
          <c:val>
            <c:numRef>
              <c:f>Daten!$B$98:$B$99</c:f>
              <c:numCache>
                <c:formatCode>General</c:formatCode>
                <c:ptCount val="2"/>
                <c:pt idx="0">
                  <c:v>2036</c:v>
                </c:pt>
                <c:pt idx="1">
                  <c:v>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Daten!$A$101:$A$103</c:f>
              <c:strCache>
                <c:ptCount val="3"/>
                <c:pt idx="0">
                  <c:v>Gast</c:v>
                </c:pt>
                <c:pt idx="1">
                  <c:v>Gast +</c:v>
                </c:pt>
                <c:pt idx="2">
                  <c:v>Gast -</c:v>
                </c:pt>
              </c:strCache>
            </c:strRef>
          </c:cat>
          <c:val>
            <c:numRef>
              <c:f>Daten!$B$101:$B$103</c:f>
              <c:numCache>
                <c:formatCode>General</c:formatCode>
                <c:ptCount val="3"/>
                <c:pt idx="0">
                  <c:v>518</c:v>
                </c:pt>
                <c:pt idx="1">
                  <c:v>402</c:v>
                </c:pt>
                <c:pt idx="2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862072"/>
        <c:axId val="384862464"/>
      </c:barChart>
      <c:catAx>
        <c:axId val="384862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862464"/>
        <c:crosses val="autoZero"/>
        <c:auto val="1"/>
        <c:lblAlgn val="ctr"/>
        <c:lblOffset val="100"/>
        <c:noMultiLvlLbl val="0"/>
      </c:catAx>
      <c:valAx>
        <c:axId val="38486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862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Daten!$A$133:$A$135</c:f>
              <c:strCache>
                <c:ptCount val="3"/>
                <c:pt idx="0">
                  <c:v>Gast</c:v>
                </c:pt>
                <c:pt idx="1">
                  <c:v>Gast +</c:v>
                </c:pt>
                <c:pt idx="2">
                  <c:v>Gast -</c:v>
                </c:pt>
              </c:strCache>
            </c:strRef>
          </c:cat>
          <c:val>
            <c:numRef>
              <c:f>Daten!$B$133:$B$135</c:f>
              <c:numCache>
                <c:formatCode>General</c:formatCode>
                <c:ptCount val="3"/>
                <c:pt idx="0">
                  <c:v>121</c:v>
                </c:pt>
                <c:pt idx="1">
                  <c:v>98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039592"/>
        <c:axId val="385039984"/>
      </c:barChart>
      <c:catAx>
        <c:axId val="38503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5039984"/>
        <c:crosses val="autoZero"/>
        <c:auto val="1"/>
        <c:lblAlgn val="ctr"/>
        <c:lblOffset val="100"/>
        <c:noMultiLvlLbl val="0"/>
      </c:catAx>
      <c:valAx>
        <c:axId val="38503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5039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Daten!$A$134:$A$135</c:f>
              <c:strCache>
                <c:ptCount val="2"/>
                <c:pt idx="0">
                  <c:v>Gast +</c:v>
                </c:pt>
                <c:pt idx="1">
                  <c:v>Gast -</c:v>
                </c:pt>
              </c:strCache>
            </c:strRef>
          </c:cat>
          <c:val>
            <c:numRef>
              <c:f>Daten!$B$134:$B$135</c:f>
              <c:numCache>
                <c:formatCode>General</c:formatCode>
                <c:ptCount val="2"/>
                <c:pt idx="0">
                  <c:v>98</c:v>
                </c:pt>
                <c:pt idx="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Daten!$A$165:$A$167</c:f>
              <c:strCache>
                <c:ptCount val="3"/>
                <c:pt idx="0">
                  <c:v>Gast</c:v>
                </c:pt>
                <c:pt idx="1">
                  <c:v>Gast +</c:v>
                </c:pt>
                <c:pt idx="2">
                  <c:v>Gast -</c:v>
                </c:pt>
              </c:strCache>
            </c:strRef>
          </c:cat>
          <c:val>
            <c:numRef>
              <c:f>Daten!$B$165:$B$167</c:f>
              <c:numCache>
                <c:formatCode>General</c:formatCode>
                <c:ptCount val="3"/>
                <c:pt idx="0">
                  <c:v>65</c:v>
                </c:pt>
                <c:pt idx="1">
                  <c:v>42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041160"/>
        <c:axId val="385041552"/>
      </c:barChart>
      <c:catAx>
        <c:axId val="385041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5041552"/>
        <c:crosses val="autoZero"/>
        <c:auto val="1"/>
        <c:lblAlgn val="ctr"/>
        <c:lblOffset val="100"/>
        <c:noMultiLvlLbl val="0"/>
      </c:catAx>
      <c:valAx>
        <c:axId val="38504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5041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Daten!$A$166:$A$167</c:f>
              <c:strCache>
                <c:ptCount val="2"/>
                <c:pt idx="0">
                  <c:v>Gast +</c:v>
                </c:pt>
                <c:pt idx="1">
                  <c:v>Gast -</c:v>
                </c:pt>
              </c:strCache>
            </c:strRef>
          </c:cat>
          <c:val>
            <c:numRef>
              <c:f>Daten!$B$166:$B$167</c:f>
              <c:numCache>
                <c:formatCode>General</c:formatCode>
                <c:ptCount val="2"/>
                <c:pt idx="0">
                  <c:v>42</c:v>
                </c:pt>
                <c:pt idx="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Daten!$A$197:$A$199</c:f>
              <c:strCache>
                <c:ptCount val="3"/>
                <c:pt idx="0">
                  <c:v>Gast</c:v>
                </c:pt>
                <c:pt idx="1">
                  <c:v>Gast +</c:v>
                </c:pt>
                <c:pt idx="2">
                  <c:v>Gast -</c:v>
                </c:pt>
              </c:strCache>
            </c:strRef>
          </c:cat>
          <c:val>
            <c:numRef>
              <c:f>Daten!$B$197:$B$199</c:f>
              <c:numCache>
                <c:formatCode>General</c:formatCode>
                <c:ptCount val="3"/>
                <c:pt idx="0">
                  <c:v>144</c:v>
                </c:pt>
                <c:pt idx="1">
                  <c:v>7</c:v>
                </c:pt>
                <c:pt idx="2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042728"/>
        <c:axId val="385043120"/>
      </c:barChart>
      <c:catAx>
        <c:axId val="385042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5043120"/>
        <c:crosses val="autoZero"/>
        <c:auto val="1"/>
        <c:lblAlgn val="ctr"/>
        <c:lblOffset val="100"/>
        <c:noMultiLvlLbl val="0"/>
      </c:catAx>
      <c:valAx>
        <c:axId val="38504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5042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Daten!$A$198:$A$199</c:f>
              <c:strCache>
                <c:ptCount val="2"/>
                <c:pt idx="0">
                  <c:v>Gast +</c:v>
                </c:pt>
                <c:pt idx="1">
                  <c:v>Gast -</c:v>
                </c:pt>
              </c:strCache>
            </c:strRef>
          </c:cat>
          <c:val>
            <c:numRef>
              <c:f>Daten!$B$198:$B$199</c:f>
              <c:numCache>
                <c:formatCode>General</c:formatCode>
                <c:ptCount val="2"/>
                <c:pt idx="0">
                  <c:v>7</c:v>
                </c:pt>
                <c:pt idx="1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Daten!$A$229:$A$231</c:f>
              <c:strCache>
                <c:ptCount val="3"/>
                <c:pt idx="0">
                  <c:v>Gast</c:v>
                </c:pt>
                <c:pt idx="1">
                  <c:v>Gast +</c:v>
                </c:pt>
                <c:pt idx="2">
                  <c:v>Gast -</c:v>
                </c:pt>
              </c:strCache>
            </c:strRef>
          </c:cat>
          <c:val>
            <c:numRef>
              <c:f>Daten!$B$229:$B$231</c:f>
              <c:numCache>
                <c:formatCode>General</c:formatCode>
                <c:ptCount val="3"/>
                <c:pt idx="0">
                  <c:v>74</c:v>
                </c:pt>
                <c:pt idx="1">
                  <c:v>55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622536"/>
        <c:axId val="384622928"/>
      </c:barChart>
      <c:catAx>
        <c:axId val="384622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622928"/>
        <c:crosses val="autoZero"/>
        <c:auto val="1"/>
        <c:lblAlgn val="ctr"/>
        <c:lblOffset val="100"/>
        <c:noMultiLvlLbl val="0"/>
      </c:catAx>
      <c:valAx>
        <c:axId val="38462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622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13" Type="http://schemas.openxmlformats.org/officeDocument/2006/relationships/chart" Target="../charts/chart34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Relationship Id="rId14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13" Type="http://schemas.openxmlformats.org/officeDocument/2006/relationships/chart" Target="../charts/chart48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12" Type="http://schemas.openxmlformats.org/officeDocument/2006/relationships/chart" Target="../charts/chart47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11" Type="http://schemas.openxmlformats.org/officeDocument/2006/relationships/chart" Target="../charts/chart46.xml"/><Relationship Id="rId5" Type="http://schemas.openxmlformats.org/officeDocument/2006/relationships/chart" Target="../charts/chart40.xml"/><Relationship Id="rId10" Type="http://schemas.openxmlformats.org/officeDocument/2006/relationships/chart" Target="../charts/chart45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Relationship Id="rId14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7.xml"/><Relationship Id="rId13" Type="http://schemas.openxmlformats.org/officeDocument/2006/relationships/chart" Target="../charts/chart62.xml"/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12" Type="http://schemas.openxmlformats.org/officeDocument/2006/relationships/chart" Target="../charts/chart61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11" Type="http://schemas.openxmlformats.org/officeDocument/2006/relationships/chart" Target="../charts/chart60.xml"/><Relationship Id="rId5" Type="http://schemas.openxmlformats.org/officeDocument/2006/relationships/chart" Target="../charts/chart54.xml"/><Relationship Id="rId10" Type="http://schemas.openxmlformats.org/officeDocument/2006/relationships/chart" Target="../charts/chart59.xml"/><Relationship Id="rId4" Type="http://schemas.openxmlformats.org/officeDocument/2006/relationships/chart" Target="../charts/chart53.xml"/><Relationship Id="rId9" Type="http://schemas.openxmlformats.org/officeDocument/2006/relationships/chart" Target="../charts/chart58.xml"/><Relationship Id="rId14" Type="http://schemas.openxmlformats.org/officeDocument/2006/relationships/chart" Target="../charts/chart6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13" Type="http://schemas.openxmlformats.org/officeDocument/2006/relationships/chart" Target="../charts/chart76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12" Type="http://schemas.openxmlformats.org/officeDocument/2006/relationships/chart" Target="../charts/chart75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11" Type="http://schemas.openxmlformats.org/officeDocument/2006/relationships/chart" Target="../charts/chart74.xml"/><Relationship Id="rId5" Type="http://schemas.openxmlformats.org/officeDocument/2006/relationships/chart" Target="../charts/chart68.xml"/><Relationship Id="rId10" Type="http://schemas.openxmlformats.org/officeDocument/2006/relationships/chart" Target="../charts/chart73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Relationship Id="rId14" Type="http://schemas.openxmlformats.org/officeDocument/2006/relationships/chart" Target="../charts/chart7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5.xml"/><Relationship Id="rId13" Type="http://schemas.openxmlformats.org/officeDocument/2006/relationships/chart" Target="../charts/chart90.xml"/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12" Type="http://schemas.openxmlformats.org/officeDocument/2006/relationships/chart" Target="../charts/chart89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11" Type="http://schemas.openxmlformats.org/officeDocument/2006/relationships/chart" Target="../charts/chart88.xml"/><Relationship Id="rId5" Type="http://schemas.openxmlformats.org/officeDocument/2006/relationships/chart" Target="../charts/chart82.xml"/><Relationship Id="rId10" Type="http://schemas.openxmlformats.org/officeDocument/2006/relationships/chart" Target="../charts/chart87.xml"/><Relationship Id="rId4" Type="http://schemas.openxmlformats.org/officeDocument/2006/relationships/chart" Target="../charts/chart81.xml"/><Relationship Id="rId9" Type="http://schemas.openxmlformats.org/officeDocument/2006/relationships/chart" Target="../charts/chart86.xml"/><Relationship Id="rId14" Type="http://schemas.openxmlformats.org/officeDocument/2006/relationships/chart" Target="../charts/chart91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9.xml"/><Relationship Id="rId13" Type="http://schemas.openxmlformats.org/officeDocument/2006/relationships/chart" Target="../charts/chart104.xml"/><Relationship Id="rId3" Type="http://schemas.openxmlformats.org/officeDocument/2006/relationships/chart" Target="../charts/chart94.xml"/><Relationship Id="rId7" Type="http://schemas.openxmlformats.org/officeDocument/2006/relationships/chart" Target="../charts/chart98.xml"/><Relationship Id="rId12" Type="http://schemas.openxmlformats.org/officeDocument/2006/relationships/chart" Target="../charts/chart103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6" Type="http://schemas.openxmlformats.org/officeDocument/2006/relationships/chart" Target="../charts/chart97.xml"/><Relationship Id="rId11" Type="http://schemas.openxmlformats.org/officeDocument/2006/relationships/chart" Target="../charts/chart102.xml"/><Relationship Id="rId5" Type="http://schemas.openxmlformats.org/officeDocument/2006/relationships/chart" Target="../charts/chart96.xml"/><Relationship Id="rId10" Type="http://schemas.openxmlformats.org/officeDocument/2006/relationships/chart" Target="../charts/chart101.xml"/><Relationship Id="rId4" Type="http://schemas.openxmlformats.org/officeDocument/2006/relationships/chart" Target="../charts/chart95.xml"/><Relationship Id="rId9" Type="http://schemas.openxmlformats.org/officeDocument/2006/relationships/chart" Target="../charts/chart100.xml"/><Relationship Id="rId14" Type="http://schemas.openxmlformats.org/officeDocument/2006/relationships/chart" Target="../charts/chart10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0</xdr:rowOff>
    </xdr:from>
    <xdr:to>
      <xdr:col>8</xdr:col>
      <xdr:colOff>495300</xdr:colOff>
      <xdr:row>33</xdr:row>
      <xdr:rowOff>76200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19</xdr:row>
      <xdr:rowOff>9525</xdr:rowOff>
    </xdr:from>
    <xdr:to>
      <xdr:col>16</xdr:col>
      <xdr:colOff>0</xdr:colOff>
      <xdr:row>33</xdr:row>
      <xdr:rowOff>85725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37</xdr:row>
      <xdr:rowOff>0</xdr:rowOff>
    </xdr:from>
    <xdr:to>
      <xdr:col>8</xdr:col>
      <xdr:colOff>495300</xdr:colOff>
      <xdr:row>51</xdr:row>
      <xdr:rowOff>76200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</xdr:colOff>
      <xdr:row>55</xdr:row>
      <xdr:rowOff>9525</xdr:rowOff>
    </xdr:from>
    <xdr:to>
      <xdr:col>8</xdr:col>
      <xdr:colOff>504824</xdr:colOff>
      <xdr:row>69</xdr:row>
      <xdr:rowOff>85725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9525</xdr:colOff>
      <xdr:row>55</xdr:row>
      <xdr:rowOff>9525</xdr:rowOff>
    </xdr:from>
    <xdr:to>
      <xdr:col>16</xdr:col>
      <xdr:colOff>9525</xdr:colOff>
      <xdr:row>69</xdr:row>
      <xdr:rowOff>85725</xdr:rowOff>
    </xdr:to>
    <xdr:graphicFrame macro="">
      <xdr:nvGraphicFramePr>
        <xdr:cNvPr id="15" name="Diagram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</xdr:colOff>
      <xdr:row>73</xdr:row>
      <xdr:rowOff>9525</xdr:rowOff>
    </xdr:from>
    <xdr:to>
      <xdr:col>8</xdr:col>
      <xdr:colOff>504824</xdr:colOff>
      <xdr:row>87</xdr:row>
      <xdr:rowOff>85725</xdr:rowOff>
    </xdr:to>
    <xdr:graphicFrame macro="">
      <xdr:nvGraphicFramePr>
        <xdr:cNvPr id="16" name="Diagram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9525</xdr:colOff>
      <xdr:row>73</xdr:row>
      <xdr:rowOff>0</xdr:rowOff>
    </xdr:from>
    <xdr:to>
      <xdr:col>16</xdr:col>
      <xdr:colOff>0</xdr:colOff>
      <xdr:row>87</xdr:row>
      <xdr:rowOff>76200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9524</xdr:colOff>
      <xdr:row>91</xdr:row>
      <xdr:rowOff>0</xdr:rowOff>
    </xdr:from>
    <xdr:to>
      <xdr:col>8</xdr:col>
      <xdr:colOff>504824</xdr:colOff>
      <xdr:row>105</xdr:row>
      <xdr:rowOff>76200</xdr:rowOff>
    </xdr:to>
    <xdr:graphicFrame macro="">
      <xdr:nvGraphicFramePr>
        <xdr:cNvPr id="18" name="Diagram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9525</xdr:colOff>
      <xdr:row>91</xdr:row>
      <xdr:rowOff>9525</xdr:rowOff>
    </xdr:from>
    <xdr:to>
      <xdr:col>16</xdr:col>
      <xdr:colOff>0</xdr:colOff>
      <xdr:row>105</xdr:row>
      <xdr:rowOff>85725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109</xdr:row>
      <xdr:rowOff>9525</xdr:rowOff>
    </xdr:from>
    <xdr:to>
      <xdr:col>8</xdr:col>
      <xdr:colOff>495300</xdr:colOff>
      <xdr:row>123</xdr:row>
      <xdr:rowOff>85725</xdr:rowOff>
    </xdr:to>
    <xdr:graphicFrame macro="">
      <xdr:nvGraphicFramePr>
        <xdr:cNvPr id="20" name="Diagram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9525</xdr:colOff>
      <xdr:row>109</xdr:row>
      <xdr:rowOff>9525</xdr:rowOff>
    </xdr:from>
    <xdr:to>
      <xdr:col>16</xdr:col>
      <xdr:colOff>9525</xdr:colOff>
      <xdr:row>123</xdr:row>
      <xdr:rowOff>85725</xdr:rowOff>
    </xdr:to>
    <xdr:graphicFrame macro="">
      <xdr:nvGraphicFramePr>
        <xdr:cNvPr id="21" name="Diagram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9524</xdr:colOff>
      <xdr:row>19</xdr:row>
      <xdr:rowOff>0</xdr:rowOff>
    </xdr:from>
    <xdr:to>
      <xdr:col>23</xdr:col>
      <xdr:colOff>0</xdr:colOff>
      <xdr:row>33</xdr:row>
      <xdr:rowOff>76200</xdr:rowOff>
    </xdr:to>
    <xdr:graphicFrame macro="">
      <xdr:nvGraphicFramePr>
        <xdr:cNvPr id="22" name="Diagramm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9525</xdr:colOff>
      <xdr:row>37</xdr:row>
      <xdr:rowOff>9525</xdr:rowOff>
    </xdr:from>
    <xdr:to>
      <xdr:col>23</xdr:col>
      <xdr:colOff>9525</xdr:colOff>
      <xdr:row>51</xdr:row>
      <xdr:rowOff>85725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9525</xdr:colOff>
      <xdr:row>55</xdr:row>
      <xdr:rowOff>9525</xdr:rowOff>
    </xdr:from>
    <xdr:to>
      <xdr:col>23</xdr:col>
      <xdr:colOff>9525</xdr:colOff>
      <xdr:row>69</xdr:row>
      <xdr:rowOff>85725</xdr:rowOff>
    </xdr:to>
    <xdr:graphicFrame macro="">
      <xdr:nvGraphicFramePr>
        <xdr:cNvPr id="24" name="Diagram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9525</xdr:colOff>
      <xdr:row>73</xdr:row>
      <xdr:rowOff>0</xdr:rowOff>
    </xdr:from>
    <xdr:to>
      <xdr:col>23</xdr:col>
      <xdr:colOff>9525</xdr:colOff>
      <xdr:row>87</xdr:row>
      <xdr:rowOff>76200</xdr:rowOff>
    </xdr:to>
    <xdr:graphicFrame macro="">
      <xdr:nvGraphicFramePr>
        <xdr:cNvPr id="25" name="Diagramm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9525</xdr:colOff>
      <xdr:row>91</xdr:row>
      <xdr:rowOff>0</xdr:rowOff>
    </xdr:from>
    <xdr:to>
      <xdr:col>23</xdr:col>
      <xdr:colOff>9525</xdr:colOff>
      <xdr:row>105</xdr:row>
      <xdr:rowOff>76200</xdr:rowOff>
    </xdr:to>
    <xdr:graphicFrame macro="">
      <xdr:nvGraphicFramePr>
        <xdr:cNvPr id="26" name="Diagramm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9525</xdr:colOff>
      <xdr:row>109</xdr:row>
      <xdr:rowOff>9525</xdr:rowOff>
    </xdr:from>
    <xdr:to>
      <xdr:col>23</xdr:col>
      <xdr:colOff>19050</xdr:colOff>
      <xdr:row>123</xdr:row>
      <xdr:rowOff>85725</xdr:rowOff>
    </xdr:to>
    <xdr:graphicFrame macro="">
      <xdr:nvGraphicFramePr>
        <xdr:cNvPr id="27" name="Diagramm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9525</xdr:colOff>
      <xdr:row>128</xdr:row>
      <xdr:rowOff>0</xdr:rowOff>
    </xdr:from>
    <xdr:to>
      <xdr:col>6</xdr:col>
      <xdr:colOff>0</xdr:colOff>
      <xdr:row>142</xdr:row>
      <xdr:rowOff>76200</xdr:rowOff>
    </xdr:to>
    <xdr:graphicFrame macro="">
      <xdr:nvGraphicFramePr>
        <xdr:cNvPr id="28" name="Diagramm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9525</xdr:colOff>
      <xdr:row>37</xdr:row>
      <xdr:rowOff>9525</xdr:rowOff>
    </xdr:from>
    <xdr:to>
      <xdr:col>16</xdr:col>
      <xdr:colOff>9525</xdr:colOff>
      <xdr:row>51</xdr:row>
      <xdr:rowOff>85725</xdr:rowOff>
    </xdr:to>
    <xdr:graphicFrame macro="">
      <xdr:nvGraphicFramePr>
        <xdr:cNvPr id="30" name="Diagram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9525</xdr:colOff>
      <xdr:row>145</xdr:row>
      <xdr:rowOff>9525</xdr:rowOff>
    </xdr:from>
    <xdr:to>
      <xdr:col>8</xdr:col>
      <xdr:colOff>400050</xdr:colOff>
      <xdr:row>159</xdr:row>
      <xdr:rowOff>85725</xdr:rowOff>
    </xdr:to>
    <xdr:graphicFrame macro="">
      <xdr:nvGraphicFramePr>
        <xdr:cNvPr id="29" name="Diagramm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9525</xdr:colOff>
      <xdr:row>128</xdr:row>
      <xdr:rowOff>0</xdr:rowOff>
    </xdr:from>
    <xdr:to>
      <xdr:col>17</xdr:col>
      <xdr:colOff>38100</xdr:colOff>
      <xdr:row>142</xdr:row>
      <xdr:rowOff>76200</xdr:rowOff>
    </xdr:to>
    <xdr:graphicFrame macro="">
      <xdr:nvGraphicFramePr>
        <xdr:cNvPr id="31" name="Diagramm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6</xdr:col>
      <xdr:colOff>9525</xdr:colOff>
      <xdr:row>16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2</xdr:row>
      <xdr:rowOff>38100</xdr:rowOff>
    </xdr:from>
    <xdr:to>
      <xdr:col>12</xdr:col>
      <xdr:colOff>38100</xdr:colOff>
      <xdr:row>16</xdr:row>
      <xdr:rowOff>114300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20</xdr:row>
      <xdr:rowOff>9525</xdr:rowOff>
    </xdr:from>
    <xdr:to>
      <xdr:col>6</xdr:col>
      <xdr:colOff>9525</xdr:colOff>
      <xdr:row>34</xdr:row>
      <xdr:rowOff>85725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38100</xdr:colOff>
      <xdr:row>20</xdr:row>
      <xdr:rowOff>0</xdr:rowOff>
    </xdr:from>
    <xdr:to>
      <xdr:col>12</xdr:col>
      <xdr:colOff>38100</xdr:colOff>
      <xdr:row>34</xdr:row>
      <xdr:rowOff>76200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6</xdr:col>
      <xdr:colOff>9525</xdr:colOff>
      <xdr:row>52</xdr:row>
      <xdr:rowOff>76200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28575</xdr:colOff>
      <xdr:row>38</xdr:row>
      <xdr:rowOff>0</xdr:rowOff>
    </xdr:from>
    <xdr:to>
      <xdr:col>12</xdr:col>
      <xdr:colOff>28575</xdr:colOff>
      <xdr:row>52</xdr:row>
      <xdr:rowOff>76200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6</xdr:col>
      <xdr:colOff>0</xdr:colOff>
      <xdr:row>70</xdr:row>
      <xdr:rowOff>76200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28575</xdr:colOff>
      <xdr:row>56</xdr:row>
      <xdr:rowOff>0</xdr:rowOff>
    </xdr:from>
    <xdr:to>
      <xdr:col>12</xdr:col>
      <xdr:colOff>28575</xdr:colOff>
      <xdr:row>70</xdr:row>
      <xdr:rowOff>76200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6</xdr:col>
      <xdr:colOff>0</xdr:colOff>
      <xdr:row>88</xdr:row>
      <xdr:rowOff>85725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</xdr:colOff>
      <xdr:row>74</xdr:row>
      <xdr:rowOff>9525</xdr:rowOff>
    </xdr:from>
    <xdr:to>
      <xdr:col>12</xdr:col>
      <xdr:colOff>19050</xdr:colOff>
      <xdr:row>88</xdr:row>
      <xdr:rowOff>85725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92</xdr:row>
      <xdr:rowOff>9525</xdr:rowOff>
    </xdr:from>
    <xdr:to>
      <xdr:col>6</xdr:col>
      <xdr:colOff>0</xdr:colOff>
      <xdr:row>106</xdr:row>
      <xdr:rowOff>85725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28575</xdr:colOff>
      <xdr:row>92</xdr:row>
      <xdr:rowOff>9525</xdr:rowOff>
    </xdr:from>
    <xdr:to>
      <xdr:col>12</xdr:col>
      <xdr:colOff>28575</xdr:colOff>
      <xdr:row>106</xdr:row>
      <xdr:rowOff>85725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28575</xdr:colOff>
      <xdr:row>107</xdr:row>
      <xdr:rowOff>9525</xdr:rowOff>
    </xdr:from>
    <xdr:to>
      <xdr:col>12</xdr:col>
      <xdr:colOff>28575</xdr:colOff>
      <xdr:row>121</xdr:row>
      <xdr:rowOff>85725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9525</xdr:colOff>
      <xdr:row>107</xdr:row>
      <xdr:rowOff>9525</xdr:rowOff>
    </xdr:from>
    <xdr:to>
      <xdr:col>6</xdr:col>
      <xdr:colOff>9525</xdr:colOff>
      <xdr:row>121</xdr:row>
      <xdr:rowOff>85725</xdr:rowOff>
    </xdr:to>
    <xdr:graphicFrame macro="">
      <xdr:nvGraphicFramePr>
        <xdr:cNvPr id="15" name="Diagram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6</xdr:col>
      <xdr:colOff>9525</xdr:colOff>
      <xdr:row>16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2</xdr:row>
      <xdr:rowOff>9525</xdr:rowOff>
    </xdr:from>
    <xdr:to>
      <xdr:col>12</xdr:col>
      <xdr:colOff>38100</xdr:colOff>
      <xdr:row>16</xdr:row>
      <xdr:rowOff>85725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20</xdr:row>
      <xdr:rowOff>9525</xdr:rowOff>
    </xdr:from>
    <xdr:to>
      <xdr:col>6</xdr:col>
      <xdr:colOff>9525</xdr:colOff>
      <xdr:row>34</xdr:row>
      <xdr:rowOff>85725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38100</xdr:colOff>
      <xdr:row>20</xdr:row>
      <xdr:rowOff>0</xdr:rowOff>
    </xdr:from>
    <xdr:to>
      <xdr:col>12</xdr:col>
      <xdr:colOff>38100</xdr:colOff>
      <xdr:row>34</xdr:row>
      <xdr:rowOff>76200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6</xdr:col>
      <xdr:colOff>9525</xdr:colOff>
      <xdr:row>52</xdr:row>
      <xdr:rowOff>76200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28575</xdr:colOff>
      <xdr:row>38</xdr:row>
      <xdr:rowOff>0</xdr:rowOff>
    </xdr:from>
    <xdr:to>
      <xdr:col>12</xdr:col>
      <xdr:colOff>28575</xdr:colOff>
      <xdr:row>52</xdr:row>
      <xdr:rowOff>76200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6</xdr:col>
      <xdr:colOff>0</xdr:colOff>
      <xdr:row>70</xdr:row>
      <xdr:rowOff>76200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28575</xdr:colOff>
      <xdr:row>56</xdr:row>
      <xdr:rowOff>0</xdr:rowOff>
    </xdr:from>
    <xdr:to>
      <xdr:col>12</xdr:col>
      <xdr:colOff>28575</xdr:colOff>
      <xdr:row>70</xdr:row>
      <xdr:rowOff>76200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6</xdr:col>
      <xdr:colOff>0</xdr:colOff>
      <xdr:row>88</xdr:row>
      <xdr:rowOff>85725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</xdr:colOff>
      <xdr:row>74</xdr:row>
      <xdr:rowOff>9525</xdr:rowOff>
    </xdr:from>
    <xdr:to>
      <xdr:col>12</xdr:col>
      <xdr:colOff>19050</xdr:colOff>
      <xdr:row>88</xdr:row>
      <xdr:rowOff>85725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92</xdr:row>
      <xdr:rowOff>9525</xdr:rowOff>
    </xdr:from>
    <xdr:to>
      <xdr:col>6</xdr:col>
      <xdr:colOff>0</xdr:colOff>
      <xdr:row>106</xdr:row>
      <xdr:rowOff>85725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28575</xdr:colOff>
      <xdr:row>92</xdr:row>
      <xdr:rowOff>9525</xdr:rowOff>
    </xdr:from>
    <xdr:to>
      <xdr:col>12</xdr:col>
      <xdr:colOff>28575</xdr:colOff>
      <xdr:row>106</xdr:row>
      <xdr:rowOff>85725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28575</xdr:colOff>
      <xdr:row>107</xdr:row>
      <xdr:rowOff>9525</xdr:rowOff>
    </xdr:from>
    <xdr:to>
      <xdr:col>12</xdr:col>
      <xdr:colOff>28575</xdr:colOff>
      <xdr:row>121</xdr:row>
      <xdr:rowOff>85725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9525</xdr:colOff>
      <xdr:row>107</xdr:row>
      <xdr:rowOff>9525</xdr:rowOff>
    </xdr:from>
    <xdr:to>
      <xdr:col>6</xdr:col>
      <xdr:colOff>9525</xdr:colOff>
      <xdr:row>121</xdr:row>
      <xdr:rowOff>85725</xdr:rowOff>
    </xdr:to>
    <xdr:graphicFrame macro="">
      <xdr:nvGraphicFramePr>
        <xdr:cNvPr id="15" name="Diagram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6</xdr:col>
      <xdr:colOff>9525</xdr:colOff>
      <xdr:row>16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20</xdr:row>
      <xdr:rowOff>9525</xdr:rowOff>
    </xdr:from>
    <xdr:to>
      <xdr:col>6</xdr:col>
      <xdr:colOff>9525</xdr:colOff>
      <xdr:row>34</xdr:row>
      <xdr:rowOff>85725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20</xdr:row>
      <xdr:rowOff>0</xdr:rowOff>
    </xdr:from>
    <xdr:to>
      <xdr:col>12</xdr:col>
      <xdr:colOff>38100</xdr:colOff>
      <xdr:row>34</xdr:row>
      <xdr:rowOff>76200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6</xdr:col>
      <xdr:colOff>9525</xdr:colOff>
      <xdr:row>52</xdr:row>
      <xdr:rowOff>76200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28575</xdr:colOff>
      <xdr:row>38</xdr:row>
      <xdr:rowOff>0</xdr:rowOff>
    </xdr:from>
    <xdr:to>
      <xdr:col>12</xdr:col>
      <xdr:colOff>28575</xdr:colOff>
      <xdr:row>52</xdr:row>
      <xdr:rowOff>76200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6</xdr:col>
      <xdr:colOff>0</xdr:colOff>
      <xdr:row>70</xdr:row>
      <xdr:rowOff>76200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28575</xdr:colOff>
      <xdr:row>56</xdr:row>
      <xdr:rowOff>0</xdr:rowOff>
    </xdr:from>
    <xdr:to>
      <xdr:col>12</xdr:col>
      <xdr:colOff>28575</xdr:colOff>
      <xdr:row>70</xdr:row>
      <xdr:rowOff>76200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6</xdr:col>
      <xdr:colOff>0</xdr:colOff>
      <xdr:row>88</xdr:row>
      <xdr:rowOff>85725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19050</xdr:colOff>
      <xdr:row>74</xdr:row>
      <xdr:rowOff>9525</xdr:rowOff>
    </xdr:from>
    <xdr:to>
      <xdr:col>12</xdr:col>
      <xdr:colOff>19050</xdr:colOff>
      <xdr:row>88</xdr:row>
      <xdr:rowOff>85725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9525</xdr:rowOff>
    </xdr:from>
    <xdr:to>
      <xdr:col>6</xdr:col>
      <xdr:colOff>0</xdr:colOff>
      <xdr:row>106</xdr:row>
      <xdr:rowOff>85725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28575</xdr:colOff>
      <xdr:row>92</xdr:row>
      <xdr:rowOff>9525</xdr:rowOff>
    </xdr:from>
    <xdr:to>
      <xdr:col>12</xdr:col>
      <xdr:colOff>28575</xdr:colOff>
      <xdr:row>106</xdr:row>
      <xdr:rowOff>85725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28575</xdr:colOff>
      <xdr:row>107</xdr:row>
      <xdr:rowOff>9525</xdr:rowOff>
    </xdr:from>
    <xdr:to>
      <xdr:col>12</xdr:col>
      <xdr:colOff>28575</xdr:colOff>
      <xdr:row>121</xdr:row>
      <xdr:rowOff>85725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107</xdr:row>
      <xdr:rowOff>9525</xdr:rowOff>
    </xdr:from>
    <xdr:to>
      <xdr:col>6</xdr:col>
      <xdr:colOff>9525</xdr:colOff>
      <xdr:row>121</xdr:row>
      <xdr:rowOff>85725</xdr:rowOff>
    </xdr:to>
    <xdr:graphicFrame macro="">
      <xdr:nvGraphicFramePr>
        <xdr:cNvPr id="15" name="Diagram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38100</xdr:colOff>
      <xdr:row>2</xdr:row>
      <xdr:rowOff>0</xdr:rowOff>
    </xdr:from>
    <xdr:to>
      <xdr:col>12</xdr:col>
      <xdr:colOff>38100</xdr:colOff>
      <xdr:row>16</xdr:row>
      <xdr:rowOff>76200</xdr:rowOff>
    </xdr:to>
    <xdr:graphicFrame macro="">
      <xdr:nvGraphicFramePr>
        <xdr:cNvPr id="16" name="Diagram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6</xdr:col>
      <xdr:colOff>9525</xdr:colOff>
      <xdr:row>16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20</xdr:row>
      <xdr:rowOff>9525</xdr:rowOff>
    </xdr:from>
    <xdr:to>
      <xdr:col>6</xdr:col>
      <xdr:colOff>9525</xdr:colOff>
      <xdr:row>34</xdr:row>
      <xdr:rowOff>85725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20</xdr:row>
      <xdr:rowOff>0</xdr:rowOff>
    </xdr:from>
    <xdr:to>
      <xdr:col>12</xdr:col>
      <xdr:colOff>38100</xdr:colOff>
      <xdr:row>34</xdr:row>
      <xdr:rowOff>76200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6</xdr:col>
      <xdr:colOff>9525</xdr:colOff>
      <xdr:row>52</xdr:row>
      <xdr:rowOff>76200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28575</xdr:colOff>
      <xdr:row>38</xdr:row>
      <xdr:rowOff>0</xdr:rowOff>
    </xdr:from>
    <xdr:to>
      <xdr:col>12</xdr:col>
      <xdr:colOff>28575</xdr:colOff>
      <xdr:row>52</xdr:row>
      <xdr:rowOff>76200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6</xdr:col>
      <xdr:colOff>0</xdr:colOff>
      <xdr:row>70</xdr:row>
      <xdr:rowOff>76200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28575</xdr:colOff>
      <xdr:row>56</xdr:row>
      <xdr:rowOff>0</xdr:rowOff>
    </xdr:from>
    <xdr:to>
      <xdr:col>12</xdr:col>
      <xdr:colOff>28575</xdr:colOff>
      <xdr:row>70</xdr:row>
      <xdr:rowOff>76200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6</xdr:col>
      <xdr:colOff>0</xdr:colOff>
      <xdr:row>88</xdr:row>
      <xdr:rowOff>85725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19050</xdr:colOff>
      <xdr:row>74</xdr:row>
      <xdr:rowOff>9525</xdr:rowOff>
    </xdr:from>
    <xdr:to>
      <xdr:col>12</xdr:col>
      <xdr:colOff>19050</xdr:colOff>
      <xdr:row>88</xdr:row>
      <xdr:rowOff>85725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9525</xdr:rowOff>
    </xdr:from>
    <xdr:to>
      <xdr:col>6</xdr:col>
      <xdr:colOff>0</xdr:colOff>
      <xdr:row>106</xdr:row>
      <xdr:rowOff>85725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28575</xdr:colOff>
      <xdr:row>92</xdr:row>
      <xdr:rowOff>9525</xdr:rowOff>
    </xdr:from>
    <xdr:to>
      <xdr:col>12</xdr:col>
      <xdr:colOff>28575</xdr:colOff>
      <xdr:row>106</xdr:row>
      <xdr:rowOff>85725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28575</xdr:colOff>
      <xdr:row>107</xdr:row>
      <xdr:rowOff>9525</xdr:rowOff>
    </xdr:from>
    <xdr:to>
      <xdr:col>12</xdr:col>
      <xdr:colOff>28575</xdr:colOff>
      <xdr:row>121</xdr:row>
      <xdr:rowOff>85725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107</xdr:row>
      <xdr:rowOff>9525</xdr:rowOff>
    </xdr:from>
    <xdr:to>
      <xdr:col>6</xdr:col>
      <xdr:colOff>9525</xdr:colOff>
      <xdr:row>121</xdr:row>
      <xdr:rowOff>85725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38100</xdr:colOff>
      <xdr:row>2</xdr:row>
      <xdr:rowOff>0</xdr:rowOff>
    </xdr:from>
    <xdr:to>
      <xdr:col>12</xdr:col>
      <xdr:colOff>38100</xdr:colOff>
      <xdr:row>16</xdr:row>
      <xdr:rowOff>76200</xdr:rowOff>
    </xdr:to>
    <xdr:graphicFrame macro="">
      <xdr:nvGraphicFramePr>
        <xdr:cNvPr id="15" name="Diagram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6</xdr:col>
      <xdr:colOff>9525</xdr:colOff>
      <xdr:row>16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20</xdr:row>
      <xdr:rowOff>9525</xdr:rowOff>
    </xdr:from>
    <xdr:to>
      <xdr:col>6</xdr:col>
      <xdr:colOff>9525</xdr:colOff>
      <xdr:row>34</xdr:row>
      <xdr:rowOff>85725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20</xdr:row>
      <xdr:rowOff>0</xdr:rowOff>
    </xdr:from>
    <xdr:to>
      <xdr:col>12</xdr:col>
      <xdr:colOff>38100</xdr:colOff>
      <xdr:row>34</xdr:row>
      <xdr:rowOff>76200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6</xdr:col>
      <xdr:colOff>9525</xdr:colOff>
      <xdr:row>52</xdr:row>
      <xdr:rowOff>76200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28575</xdr:colOff>
      <xdr:row>38</xdr:row>
      <xdr:rowOff>0</xdr:rowOff>
    </xdr:from>
    <xdr:to>
      <xdr:col>12</xdr:col>
      <xdr:colOff>28575</xdr:colOff>
      <xdr:row>52</xdr:row>
      <xdr:rowOff>76200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6</xdr:col>
      <xdr:colOff>0</xdr:colOff>
      <xdr:row>70</xdr:row>
      <xdr:rowOff>76200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28575</xdr:colOff>
      <xdr:row>56</xdr:row>
      <xdr:rowOff>0</xdr:rowOff>
    </xdr:from>
    <xdr:to>
      <xdr:col>12</xdr:col>
      <xdr:colOff>28575</xdr:colOff>
      <xdr:row>70</xdr:row>
      <xdr:rowOff>76200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6</xdr:col>
      <xdr:colOff>0</xdr:colOff>
      <xdr:row>88</xdr:row>
      <xdr:rowOff>85725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19050</xdr:colOff>
      <xdr:row>74</xdr:row>
      <xdr:rowOff>9525</xdr:rowOff>
    </xdr:from>
    <xdr:to>
      <xdr:col>12</xdr:col>
      <xdr:colOff>19050</xdr:colOff>
      <xdr:row>88</xdr:row>
      <xdr:rowOff>85725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9525</xdr:rowOff>
    </xdr:from>
    <xdr:to>
      <xdr:col>6</xdr:col>
      <xdr:colOff>0</xdr:colOff>
      <xdr:row>106</xdr:row>
      <xdr:rowOff>85725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28575</xdr:colOff>
      <xdr:row>92</xdr:row>
      <xdr:rowOff>9525</xdr:rowOff>
    </xdr:from>
    <xdr:to>
      <xdr:col>12</xdr:col>
      <xdr:colOff>28575</xdr:colOff>
      <xdr:row>106</xdr:row>
      <xdr:rowOff>85725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28575</xdr:colOff>
      <xdr:row>107</xdr:row>
      <xdr:rowOff>9525</xdr:rowOff>
    </xdr:from>
    <xdr:to>
      <xdr:col>12</xdr:col>
      <xdr:colOff>28575</xdr:colOff>
      <xdr:row>121</xdr:row>
      <xdr:rowOff>85725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107</xdr:row>
      <xdr:rowOff>9525</xdr:rowOff>
    </xdr:from>
    <xdr:to>
      <xdr:col>6</xdr:col>
      <xdr:colOff>9525</xdr:colOff>
      <xdr:row>121</xdr:row>
      <xdr:rowOff>85725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38100</xdr:colOff>
      <xdr:row>2</xdr:row>
      <xdr:rowOff>0</xdr:rowOff>
    </xdr:from>
    <xdr:to>
      <xdr:col>12</xdr:col>
      <xdr:colOff>38100</xdr:colOff>
      <xdr:row>16</xdr:row>
      <xdr:rowOff>76200</xdr:rowOff>
    </xdr:to>
    <xdr:graphicFrame macro="">
      <xdr:nvGraphicFramePr>
        <xdr:cNvPr id="15" name="Diagram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6</xdr:col>
      <xdr:colOff>9525</xdr:colOff>
      <xdr:row>16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20</xdr:row>
      <xdr:rowOff>9525</xdr:rowOff>
    </xdr:from>
    <xdr:to>
      <xdr:col>6</xdr:col>
      <xdr:colOff>9525</xdr:colOff>
      <xdr:row>34</xdr:row>
      <xdr:rowOff>85725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20</xdr:row>
      <xdr:rowOff>0</xdr:rowOff>
    </xdr:from>
    <xdr:to>
      <xdr:col>12</xdr:col>
      <xdr:colOff>38100</xdr:colOff>
      <xdr:row>34</xdr:row>
      <xdr:rowOff>76200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6</xdr:col>
      <xdr:colOff>9525</xdr:colOff>
      <xdr:row>52</xdr:row>
      <xdr:rowOff>76200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28575</xdr:colOff>
      <xdr:row>38</xdr:row>
      <xdr:rowOff>0</xdr:rowOff>
    </xdr:from>
    <xdr:to>
      <xdr:col>12</xdr:col>
      <xdr:colOff>28575</xdr:colOff>
      <xdr:row>52</xdr:row>
      <xdr:rowOff>76200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6</xdr:col>
      <xdr:colOff>0</xdr:colOff>
      <xdr:row>70</xdr:row>
      <xdr:rowOff>76200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28575</xdr:colOff>
      <xdr:row>56</xdr:row>
      <xdr:rowOff>0</xdr:rowOff>
    </xdr:from>
    <xdr:to>
      <xdr:col>12</xdr:col>
      <xdr:colOff>28575</xdr:colOff>
      <xdr:row>70</xdr:row>
      <xdr:rowOff>76200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6</xdr:col>
      <xdr:colOff>0</xdr:colOff>
      <xdr:row>88</xdr:row>
      <xdr:rowOff>85725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19050</xdr:colOff>
      <xdr:row>74</xdr:row>
      <xdr:rowOff>9525</xdr:rowOff>
    </xdr:from>
    <xdr:to>
      <xdr:col>12</xdr:col>
      <xdr:colOff>19050</xdr:colOff>
      <xdr:row>88</xdr:row>
      <xdr:rowOff>85725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9525</xdr:rowOff>
    </xdr:from>
    <xdr:to>
      <xdr:col>6</xdr:col>
      <xdr:colOff>0</xdr:colOff>
      <xdr:row>106</xdr:row>
      <xdr:rowOff>85725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28575</xdr:colOff>
      <xdr:row>92</xdr:row>
      <xdr:rowOff>9525</xdr:rowOff>
    </xdr:from>
    <xdr:to>
      <xdr:col>12</xdr:col>
      <xdr:colOff>28575</xdr:colOff>
      <xdr:row>106</xdr:row>
      <xdr:rowOff>85725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28575</xdr:colOff>
      <xdr:row>107</xdr:row>
      <xdr:rowOff>9525</xdr:rowOff>
    </xdr:from>
    <xdr:to>
      <xdr:col>12</xdr:col>
      <xdr:colOff>28575</xdr:colOff>
      <xdr:row>121</xdr:row>
      <xdr:rowOff>85725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107</xdr:row>
      <xdr:rowOff>9525</xdr:rowOff>
    </xdr:from>
    <xdr:to>
      <xdr:col>6</xdr:col>
      <xdr:colOff>9525</xdr:colOff>
      <xdr:row>121</xdr:row>
      <xdr:rowOff>85725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38100</xdr:colOff>
      <xdr:row>2</xdr:row>
      <xdr:rowOff>0</xdr:rowOff>
    </xdr:from>
    <xdr:to>
      <xdr:col>12</xdr:col>
      <xdr:colOff>38100</xdr:colOff>
      <xdr:row>16</xdr:row>
      <xdr:rowOff>76200</xdr:rowOff>
    </xdr:to>
    <xdr:graphicFrame macro="">
      <xdr:nvGraphicFramePr>
        <xdr:cNvPr id="15" name="Diagram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pielanteile 20120329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4"/>
  <sheetViews>
    <sheetView tabSelected="1" workbookViewId="0">
      <selection activeCell="B35" sqref="B35"/>
    </sheetView>
  </sheetViews>
  <sheetFormatPr baseColWidth="10" defaultRowHeight="15" x14ac:dyDescent="0.25"/>
  <cols>
    <col min="1" max="1" width="9.7109375" customWidth="1"/>
    <col min="2" max="22" width="7.5703125" customWidth="1"/>
    <col min="23" max="23" width="9.5703125" customWidth="1"/>
  </cols>
  <sheetData>
    <row r="1" spans="1:22" x14ac:dyDescent="0.25">
      <c r="A1" s="22"/>
      <c r="B1" s="70" t="s">
        <v>64</v>
      </c>
      <c r="C1" s="70"/>
      <c r="D1" s="71"/>
      <c r="E1" s="69" t="s">
        <v>65</v>
      </c>
      <c r="F1" s="70"/>
      <c r="G1" s="71"/>
      <c r="H1" s="69" t="s">
        <v>66</v>
      </c>
      <c r="I1" s="70"/>
      <c r="J1" s="71"/>
      <c r="K1" s="69" t="s">
        <v>67</v>
      </c>
      <c r="L1" s="70"/>
      <c r="M1" s="71"/>
      <c r="N1" s="69" t="s">
        <v>69</v>
      </c>
      <c r="O1" s="70"/>
      <c r="P1" s="71"/>
      <c r="Q1" s="69" t="s">
        <v>68</v>
      </c>
      <c r="R1" s="70"/>
      <c r="S1" s="70"/>
      <c r="T1" s="69" t="s">
        <v>63</v>
      </c>
      <c r="U1" s="70"/>
      <c r="V1" s="71"/>
    </row>
    <row r="2" spans="1:22" x14ac:dyDescent="0.25">
      <c r="A2" s="26"/>
      <c r="B2" s="23" t="s">
        <v>63</v>
      </c>
      <c r="C2" s="11" t="s">
        <v>71</v>
      </c>
      <c r="D2" s="14" t="s">
        <v>72</v>
      </c>
      <c r="E2" s="13" t="s">
        <v>63</v>
      </c>
      <c r="F2" s="11" t="s">
        <v>71</v>
      </c>
      <c r="G2" s="14" t="s">
        <v>72</v>
      </c>
      <c r="H2" s="13" t="s">
        <v>63</v>
      </c>
      <c r="I2" s="11" t="s">
        <v>71</v>
      </c>
      <c r="J2" s="14" t="s">
        <v>72</v>
      </c>
      <c r="K2" s="13" t="s">
        <v>63</v>
      </c>
      <c r="L2" s="11" t="s">
        <v>71</v>
      </c>
      <c r="M2" s="14" t="s">
        <v>72</v>
      </c>
      <c r="N2" s="13" t="s">
        <v>63</v>
      </c>
      <c r="O2" s="11" t="s">
        <v>71</v>
      </c>
      <c r="P2" s="14" t="s">
        <v>72</v>
      </c>
      <c r="Q2" s="13" t="s">
        <v>63</v>
      </c>
      <c r="R2" s="11" t="s">
        <v>71</v>
      </c>
      <c r="S2" s="34" t="s">
        <v>72</v>
      </c>
      <c r="T2" s="13" t="s">
        <v>63</v>
      </c>
      <c r="U2" s="11" t="s">
        <v>71</v>
      </c>
      <c r="V2" s="14" t="s">
        <v>72</v>
      </c>
    </row>
    <row r="3" spans="1:22" x14ac:dyDescent="0.25">
      <c r="A3" s="26" t="s">
        <v>70</v>
      </c>
      <c r="B3" s="24">
        <f>SUM(C3:D3)</f>
        <v>1490</v>
      </c>
      <c r="C3" s="12">
        <f>SUM(Daten!B2)</f>
        <v>1141</v>
      </c>
      <c r="D3" s="16">
        <f>SUM(Daten!B8)</f>
        <v>349</v>
      </c>
      <c r="E3" s="15">
        <f>SUM(F3:G3)</f>
        <v>2092</v>
      </c>
      <c r="F3" s="12">
        <f>SUM(Daten!B3)</f>
        <v>1572</v>
      </c>
      <c r="G3" s="16">
        <f>SUM(Daten!B9)</f>
        <v>520</v>
      </c>
      <c r="H3" s="15">
        <f>SUM(I3:J3)</f>
        <v>2083</v>
      </c>
      <c r="I3" s="12">
        <f>SUM(Daten!B4)</f>
        <v>1477</v>
      </c>
      <c r="J3" s="16">
        <f>SUM(Daten!B10)</f>
        <v>606</v>
      </c>
      <c r="K3" s="15">
        <f>SUM(L3:M3)</f>
        <v>2672</v>
      </c>
      <c r="L3" s="12">
        <f>SUM(Daten!B5)</f>
        <v>1874</v>
      </c>
      <c r="M3" s="16">
        <f>SUM(Daten!B11)</f>
        <v>798</v>
      </c>
      <c r="N3" s="15">
        <f>SUM(O3:P3)</f>
        <v>2753</v>
      </c>
      <c r="O3" s="12">
        <f>SUM(Daten!B6)</f>
        <v>2036</v>
      </c>
      <c r="P3" s="16">
        <f>SUM(Daten!B12)</f>
        <v>717</v>
      </c>
      <c r="Q3" s="15">
        <f>SUM(R3:S3)</f>
        <v>518</v>
      </c>
      <c r="R3" s="12">
        <f>SUM(Daten!B7)</f>
        <v>402</v>
      </c>
      <c r="S3" s="32">
        <f>SUM(Daten!B13)</f>
        <v>116</v>
      </c>
      <c r="T3" s="15">
        <f t="shared" ref="T3:V7" si="0">SUM(B3,E3,H3,K3,N3,Q3)</f>
        <v>11608</v>
      </c>
      <c r="U3" s="12">
        <f t="shared" si="0"/>
        <v>8502</v>
      </c>
      <c r="V3" s="16">
        <f t="shared" si="0"/>
        <v>3106</v>
      </c>
    </row>
    <row r="4" spans="1:22" x14ac:dyDescent="0.25">
      <c r="A4" s="26" t="s">
        <v>73</v>
      </c>
      <c r="B4" s="24">
        <f>SUM(C4:D4)</f>
        <v>173</v>
      </c>
      <c r="C4" s="12">
        <f>SUM(Daten!B14)</f>
        <v>151</v>
      </c>
      <c r="D4" s="16">
        <f>SUM(Daten!B20)</f>
        <v>22</v>
      </c>
      <c r="E4" s="15">
        <f>SUM(F4:G4)</f>
        <v>309</v>
      </c>
      <c r="F4" s="12">
        <f>SUM(Daten!B15)</f>
        <v>249</v>
      </c>
      <c r="G4" s="16">
        <f>SUM(Daten!B21)</f>
        <v>60</v>
      </c>
      <c r="H4" s="15">
        <f>SUM(I4:J4)</f>
        <v>314</v>
      </c>
      <c r="I4" s="12">
        <f>SUM(Daten!B16)</f>
        <v>229</v>
      </c>
      <c r="J4" s="16">
        <f>SUM(Daten!B22)</f>
        <v>85</v>
      </c>
      <c r="K4" s="15">
        <f>SUM(L4:M4)</f>
        <v>244</v>
      </c>
      <c r="L4" s="12">
        <f>SUM(Daten!B17)</f>
        <v>204</v>
      </c>
      <c r="M4" s="16">
        <f>SUM(Daten!B23)</f>
        <v>40</v>
      </c>
      <c r="N4" s="15">
        <f>SUM(O4:P4)</f>
        <v>184</v>
      </c>
      <c r="O4" s="12">
        <f>SUM(Daten!B18)</f>
        <v>154</v>
      </c>
      <c r="P4" s="16">
        <f>SUM(Daten!B24)</f>
        <v>30</v>
      </c>
      <c r="Q4" s="15">
        <f>SUM(R4:S4)</f>
        <v>121</v>
      </c>
      <c r="R4" s="12">
        <f>SUM(Daten!B19)</f>
        <v>98</v>
      </c>
      <c r="S4" s="32">
        <f>SUM(Daten!B25)</f>
        <v>23</v>
      </c>
      <c r="T4" s="15">
        <f t="shared" si="0"/>
        <v>1345</v>
      </c>
      <c r="U4" s="12">
        <f t="shared" si="0"/>
        <v>1085</v>
      </c>
      <c r="V4" s="16">
        <f t="shared" si="0"/>
        <v>260</v>
      </c>
    </row>
    <row r="5" spans="1:22" x14ac:dyDescent="0.25">
      <c r="A5" s="26" t="s">
        <v>74</v>
      </c>
      <c r="B5" s="24">
        <f>SUM(C5:D5)</f>
        <v>106</v>
      </c>
      <c r="C5" s="12">
        <f>SUM(Daten!B26)</f>
        <v>80</v>
      </c>
      <c r="D5" s="16">
        <f>SUM(Daten!B32)</f>
        <v>26</v>
      </c>
      <c r="E5" s="15">
        <f>SUM(F5:G5)</f>
        <v>175</v>
      </c>
      <c r="F5" s="12">
        <f>SUM(Daten!B27)</f>
        <v>140</v>
      </c>
      <c r="G5" s="16">
        <f>SUM(Daten!B33)</f>
        <v>35</v>
      </c>
      <c r="H5" s="15">
        <f>SUM(I5:J5)</f>
        <v>289</v>
      </c>
      <c r="I5" s="12">
        <f>SUM(Daten!B28)</f>
        <v>181</v>
      </c>
      <c r="J5" s="16">
        <f>SUM(Daten!B34)</f>
        <v>108</v>
      </c>
      <c r="K5" s="15">
        <f>SUM(L5:M5)</f>
        <v>154</v>
      </c>
      <c r="L5" s="12">
        <f>SUM(Daten!B29)</f>
        <v>118</v>
      </c>
      <c r="M5" s="16">
        <f>SUM(Daten!B35)</f>
        <v>36</v>
      </c>
      <c r="N5" s="15">
        <f>SUM(O5:P5)</f>
        <v>131</v>
      </c>
      <c r="O5" s="12">
        <f>SUM(Daten!B30)</f>
        <v>111</v>
      </c>
      <c r="P5" s="16">
        <f>SUM(Daten!B36)</f>
        <v>20</v>
      </c>
      <c r="Q5" s="15">
        <f>SUM(R5:S5)</f>
        <v>65</v>
      </c>
      <c r="R5" s="12">
        <f>SUM(Daten!B31)</f>
        <v>42</v>
      </c>
      <c r="S5" s="32">
        <f>SUM(Daten!B37)</f>
        <v>23</v>
      </c>
      <c r="T5" s="15">
        <f t="shared" si="0"/>
        <v>920</v>
      </c>
      <c r="U5" s="36">
        <f t="shared" si="0"/>
        <v>672</v>
      </c>
      <c r="V5" s="16">
        <f t="shared" si="0"/>
        <v>248</v>
      </c>
    </row>
    <row r="6" spans="1:22" x14ac:dyDescent="0.25">
      <c r="A6" s="26" t="s">
        <v>75</v>
      </c>
      <c r="B6" s="24">
        <f>SUM(C6:D6)</f>
        <v>431</v>
      </c>
      <c r="C6" s="12">
        <f>SUM(Daten!B38)</f>
        <v>27</v>
      </c>
      <c r="D6" s="16">
        <f>SUM(Daten!B44)</f>
        <v>404</v>
      </c>
      <c r="E6" s="15">
        <f>SUM(F6:G6)</f>
        <v>276</v>
      </c>
      <c r="F6" s="12">
        <f>SUM(Daten!B39)</f>
        <v>15</v>
      </c>
      <c r="G6" s="16">
        <f>SUM(Daten!B45)</f>
        <v>261</v>
      </c>
      <c r="H6" s="15">
        <f>SUM(I6:J6)</f>
        <v>257</v>
      </c>
      <c r="I6" s="12">
        <f>SUM(Daten!B40)</f>
        <v>13</v>
      </c>
      <c r="J6" s="16">
        <f>SUM(Daten!B46)</f>
        <v>244</v>
      </c>
      <c r="K6" s="15">
        <f>SUM(L6:M6)</f>
        <v>323</v>
      </c>
      <c r="L6" s="12">
        <f>SUM(Daten!B41)</f>
        <v>42</v>
      </c>
      <c r="M6" s="16">
        <f>SUM(Daten!B47)</f>
        <v>281</v>
      </c>
      <c r="N6" s="15">
        <f>SUM(O6:P6)</f>
        <v>346</v>
      </c>
      <c r="O6" s="12">
        <f>SUM(Daten!B42)</f>
        <v>24</v>
      </c>
      <c r="P6" s="16">
        <f>SUM(Daten!B48)</f>
        <v>322</v>
      </c>
      <c r="Q6" s="15">
        <f>SUM(R6:S6)</f>
        <v>144</v>
      </c>
      <c r="R6" s="12">
        <f>SUM(Daten!B43)</f>
        <v>7</v>
      </c>
      <c r="S6" s="32">
        <f>SUM(Daten!B49)</f>
        <v>137</v>
      </c>
      <c r="T6" s="15">
        <f t="shared" si="0"/>
        <v>1777</v>
      </c>
      <c r="U6" s="12">
        <f t="shared" si="0"/>
        <v>128</v>
      </c>
      <c r="V6" s="16">
        <f t="shared" si="0"/>
        <v>1649</v>
      </c>
    </row>
    <row r="7" spans="1:22" ht="15.75" thickBot="1" x14ac:dyDescent="0.3">
      <c r="A7" s="27" t="s">
        <v>76</v>
      </c>
      <c r="B7" s="25">
        <f>SUM(C7:D7)</f>
        <v>125</v>
      </c>
      <c r="C7" s="18">
        <f>SUM(Daten!B50)</f>
        <v>110</v>
      </c>
      <c r="D7" s="19">
        <f>SUM(Daten!B56)</f>
        <v>15</v>
      </c>
      <c r="E7" s="17">
        <f>SUM(F7:G7)</f>
        <v>143</v>
      </c>
      <c r="F7" s="18">
        <f>SUM(Daten!B51)</f>
        <v>116</v>
      </c>
      <c r="G7" s="19">
        <f>SUM(Daten!B57)</f>
        <v>27</v>
      </c>
      <c r="H7" s="17">
        <f>SUM(I7:J7)</f>
        <v>151</v>
      </c>
      <c r="I7" s="18">
        <f>SUM(Daten!B52)</f>
        <v>123</v>
      </c>
      <c r="J7" s="19">
        <f>SUM(Daten!B58)</f>
        <v>28</v>
      </c>
      <c r="K7" s="17">
        <f>SUM(L7:M7)</f>
        <v>130</v>
      </c>
      <c r="L7" s="18">
        <f>SUM(Daten!B53)</f>
        <v>109</v>
      </c>
      <c r="M7" s="19">
        <f>SUM(Daten!B59)</f>
        <v>21</v>
      </c>
      <c r="N7" s="17">
        <f>SUM(O7:P7)</f>
        <v>141</v>
      </c>
      <c r="O7" s="18">
        <f>SUM(Daten!B54)</f>
        <v>122</v>
      </c>
      <c r="P7" s="19">
        <f>SUM(Daten!B60)</f>
        <v>19</v>
      </c>
      <c r="Q7" s="17">
        <f>SUM(R7:S7)</f>
        <v>74</v>
      </c>
      <c r="R7" s="18">
        <f>SUM(Daten!B55)</f>
        <v>55</v>
      </c>
      <c r="S7" s="33">
        <f>SUM(Daten!B61)</f>
        <v>19</v>
      </c>
      <c r="T7" s="17">
        <f t="shared" si="0"/>
        <v>764</v>
      </c>
      <c r="U7" s="18">
        <f t="shared" si="0"/>
        <v>635</v>
      </c>
      <c r="V7" s="19">
        <f t="shared" si="0"/>
        <v>129</v>
      </c>
    </row>
    <row r="8" spans="1:22" ht="15.75" thickBot="1" x14ac:dyDescent="0.3">
      <c r="T8" s="36"/>
      <c r="U8" s="36"/>
      <c r="V8" s="36"/>
    </row>
    <row r="9" spans="1:22" ht="15.75" thickBot="1" x14ac:dyDescent="0.3">
      <c r="A9" s="20" t="s">
        <v>77</v>
      </c>
      <c r="B9" s="20">
        <f t="shared" ref="B9:S9" si="1">SUM(B3:B7)</f>
        <v>2325</v>
      </c>
      <c r="C9" s="20">
        <f t="shared" si="1"/>
        <v>1509</v>
      </c>
      <c r="D9" s="20">
        <f t="shared" si="1"/>
        <v>816</v>
      </c>
      <c r="E9" s="20">
        <f t="shared" si="1"/>
        <v>2995</v>
      </c>
      <c r="F9" s="20">
        <f t="shared" si="1"/>
        <v>2092</v>
      </c>
      <c r="G9" s="20">
        <f t="shared" si="1"/>
        <v>903</v>
      </c>
      <c r="H9" s="21">
        <f t="shared" si="1"/>
        <v>3094</v>
      </c>
      <c r="I9" s="21">
        <f t="shared" si="1"/>
        <v>2023</v>
      </c>
      <c r="J9" s="21">
        <f t="shared" si="1"/>
        <v>1071</v>
      </c>
      <c r="K9" s="21">
        <f t="shared" si="1"/>
        <v>3523</v>
      </c>
      <c r="L9" s="21">
        <f t="shared" si="1"/>
        <v>2347</v>
      </c>
      <c r="M9" s="21">
        <f t="shared" si="1"/>
        <v>1176</v>
      </c>
      <c r="N9" s="21">
        <f t="shared" si="1"/>
        <v>3555</v>
      </c>
      <c r="O9" s="21">
        <f t="shared" si="1"/>
        <v>2447</v>
      </c>
      <c r="P9" s="21">
        <f t="shared" si="1"/>
        <v>1108</v>
      </c>
      <c r="Q9" s="21">
        <f t="shared" si="1"/>
        <v>922</v>
      </c>
      <c r="R9" s="21">
        <f t="shared" si="1"/>
        <v>604</v>
      </c>
      <c r="S9" s="35">
        <f t="shared" si="1"/>
        <v>318</v>
      </c>
      <c r="T9" s="21">
        <f>SUM(T3:T8)</f>
        <v>16414</v>
      </c>
      <c r="U9" s="21">
        <f>SUM(U3:U8)</f>
        <v>11022</v>
      </c>
      <c r="V9" s="20">
        <f>SUM(V3:V7)</f>
        <v>5392</v>
      </c>
    </row>
    <row r="10" spans="1:22" x14ac:dyDescent="0.25">
      <c r="B10" s="41">
        <f t="shared" ref="B10:V10" si="2">SUM(B9-B6)</f>
        <v>1894</v>
      </c>
      <c r="C10" s="41">
        <f t="shared" si="2"/>
        <v>1482</v>
      </c>
      <c r="D10" s="41">
        <f t="shared" si="2"/>
        <v>412</v>
      </c>
      <c r="E10" s="41">
        <f t="shared" si="2"/>
        <v>2719</v>
      </c>
      <c r="F10" s="41">
        <f t="shared" si="2"/>
        <v>2077</v>
      </c>
      <c r="G10" s="41">
        <f t="shared" si="2"/>
        <v>642</v>
      </c>
      <c r="H10" s="41">
        <f t="shared" si="2"/>
        <v>2837</v>
      </c>
      <c r="I10" s="41">
        <f t="shared" si="2"/>
        <v>2010</v>
      </c>
      <c r="J10" s="41">
        <f t="shared" si="2"/>
        <v>827</v>
      </c>
      <c r="K10" s="41">
        <f t="shared" si="2"/>
        <v>3200</v>
      </c>
      <c r="L10" s="41">
        <f t="shared" si="2"/>
        <v>2305</v>
      </c>
      <c r="M10" s="41">
        <f t="shared" si="2"/>
        <v>895</v>
      </c>
      <c r="N10" s="41">
        <f t="shared" si="2"/>
        <v>3209</v>
      </c>
      <c r="O10" s="41">
        <f t="shared" si="2"/>
        <v>2423</v>
      </c>
      <c r="P10" s="41">
        <f t="shared" si="2"/>
        <v>786</v>
      </c>
      <c r="Q10" s="41">
        <f t="shared" si="2"/>
        <v>778</v>
      </c>
      <c r="R10" s="41">
        <f t="shared" si="2"/>
        <v>597</v>
      </c>
      <c r="S10" s="41">
        <f t="shared" si="2"/>
        <v>181</v>
      </c>
      <c r="T10" s="41">
        <f t="shared" si="2"/>
        <v>14637</v>
      </c>
      <c r="U10" s="41">
        <f t="shared" si="2"/>
        <v>10894</v>
      </c>
      <c r="V10" s="41">
        <f t="shared" si="2"/>
        <v>3743</v>
      </c>
    </row>
    <row r="11" spans="1:22" ht="15.75" thickBot="1" x14ac:dyDescent="0.3"/>
    <row r="12" spans="1:22" x14ac:dyDescent="0.25">
      <c r="A12" s="28" t="s">
        <v>75</v>
      </c>
      <c r="B12" s="31">
        <f>SUM(Daten!B62)</f>
        <v>156</v>
      </c>
    </row>
    <row r="13" spans="1:22" x14ac:dyDescent="0.25">
      <c r="A13" s="29" t="s">
        <v>76</v>
      </c>
      <c r="B13" s="26">
        <f>SUM(Daten!B63)</f>
        <v>151</v>
      </c>
    </row>
    <row r="14" spans="1:22" ht="15.75" thickBot="1" x14ac:dyDescent="0.3">
      <c r="A14" s="30" t="s">
        <v>78</v>
      </c>
      <c r="B14" s="27">
        <f>SUM(Daten!B64)</f>
        <v>813</v>
      </c>
    </row>
    <row r="15" spans="1:22" ht="15.75" thickBot="1" x14ac:dyDescent="0.3">
      <c r="A15" s="21"/>
      <c r="B15" s="20"/>
    </row>
    <row r="18" spans="1:12" x14ac:dyDescent="0.25">
      <c r="A18" s="38" t="s">
        <v>79</v>
      </c>
      <c r="B18" s="38"/>
      <c r="K18" s="68"/>
      <c r="L18" s="68"/>
    </row>
    <row r="36" spans="1:1" x14ac:dyDescent="0.25">
      <c r="A36" s="37" t="s">
        <v>73</v>
      </c>
    </row>
    <row r="54" spans="1:1" x14ac:dyDescent="0.25">
      <c r="A54" s="37" t="s">
        <v>74</v>
      </c>
    </row>
    <row r="72" spans="1:1" x14ac:dyDescent="0.25">
      <c r="A72" s="37" t="s">
        <v>75</v>
      </c>
    </row>
    <row r="90" spans="1:1" x14ac:dyDescent="0.25">
      <c r="A90" s="37" t="s">
        <v>76</v>
      </c>
    </row>
    <row r="108" spans="1:2" x14ac:dyDescent="0.25">
      <c r="A108" s="67" t="s">
        <v>93</v>
      </c>
      <c r="B108" s="68"/>
    </row>
    <row r="127" spans="1:10" x14ac:dyDescent="0.25">
      <c r="A127" s="67" t="s">
        <v>95</v>
      </c>
      <c r="B127" s="67"/>
      <c r="C127" s="67"/>
      <c r="I127" s="37" t="s">
        <v>112</v>
      </c>
      <c r="J127" s="37"/>
    </row>
    <row r="144" spans="1:1" x14ac:dyDescent="0.25">
      <c r="A144" s="37" t="s">
        <v>77</v>
      </c>
    </row>
  </sheetData>
  <sheetProtection password="945F" sheet="1" objects="1" scenarios="1"/>
  <mergeCells count="10">
    <mergeCell ref="A127:C127"/>
    <mergeCell ref="K18:L18"/>
    <mergeCell ref="A108:B108"/>
    <mergeCell ref="T1:V1"/>
    <mergeCell ref="K1:M1"/>
    <mergeCell ref="N1:P1"/>
    <mergeCell ref="Q1:S1"/>
    <mergeCell ref="B1:D1"/>
    <mergeCell ref="E1:G1"/>
    <mergeCell ref="H1:J1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0"/>
  <sheetViews>
    <sheetView zoomScale="85" zoomScaleNormal="85" workbookViewId="0">
      <selection activeCell="G2" sqref="G2:G73"/>
    </sheetView>
  </sheetViews>
  <sheetFormatPr baseColWidth="10" defaultRowHeight="15" x14ac:dyDescent="0.25"/>
  <cols>
    <col min="1" max="1" width="22.7109375" customWidth="1"/>
    <col min="2" max="2" width="9.85546875" customWidth="1"/>
    <col min="3" max="3" width="4.7109375" customWidth="1"/>
    <col min="4" max="23" width="5.7109375" customWidth="1"/>
    <col min="24" max="49" width="4.7109375" customWidth="1"/>
    <col min="50" max="50" width="4.28515625" customWidth="1"/>
    <col min="51" max="57" width="4.7109375" customWidth="1"/>
    <col min="58" max="58" width="4.85546875" style="9" customWidth="1"/>
    <col min="59" max="59" width="16.42578125" customWidth="1"/>
    <col min="60" max="72" width="4.7109375" customWidth="1"/>
  </cols>
  <sheetData>
    <row r="1" spans="1:58" s="1" customFormat="1" ht="81" customHeight="1" x14ac:dyDescent="0.25">
      <c r="B1" s="1" t="s">
        <v>63</v>
      </c>
      <c r="C1" s="72"/>
      <c r="D1" s="73">
        <v>2012</v>
      </c>
      <c r="E1" s="73">
        <v>2013</v>
      </c>
      <c r="F1" s="73">
        <v>2014</v>
      </c>
      <c r="G1" s="73">
        <v>2015</v>
      </c>
      <c r="H1" s="73">
        <v>2016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10"/>
    </row>
    <row r="2" spans="1:58" x14ac:dyDescent="0.25">
      <c r="A2" s="2" t="s">
        <v>0</v>
      </c>
      <c r="B2" s="2">
        <f t="shared" ref="B2:B33" si="0">SUM(C2:BE2)</f>
        <v>1141</v>
      </c>
      <c r="C2" s="2"/>
      <c r="D2" s="2">
        <v>234</v>
      </c>
      <c r="E2" s="2">
        <v>263</v>
      </c>
      <c r="F2" s="2">
        <v>378</v>
      </c>
      <c r="G2" s="2">
        <v>266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8" x14ac:dyDescent="0.25">
      <c r="A3" s="3" t="s">
        <v>1</v>
      </c>
      <c r="B3" s="3">
        <f t="shared" si="0"/>
        <v>1572</v>
      </c>
      <c r="C3" s="3"/>
      <c r="D3" s="3">
        <v>291</v>
      </c>
      <c r="E3" s="3">
        <v>372</v>
      </c>
      <c r="F3" s="3">
        <v>480</v>
      </c>
      <c r="G3" s="3">
        <v>429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8" x14ac:dyDescent="0.25">
      <c r="A4" s="4" t="s">
        <v>2</v>
      </c>
      <c r="B4" s="4">
        <f t="shared" si="0"/>
        <v>1477</v>
      </c>
      <c r="C4" s="4"/>
      <c r="D4" s="4">
        <v>328</v>
      </c>
      <c r="E4" s="4">
        <v>397</v>
      </c>
      <c r="F4" s="4">
        <v>379</v>
      </c>
      <c r="G4" s="4">
        <v>373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8" x14ac:dyDescent="0.25">
      <c r="A5" s="5" t="s">
        <v>3</v>
      </c>
      <c r="B5" s="5">
        <f t="shared" si="0"/>
        <v>1874</v>
      </c>
      <c r="C5" s="5"/>
      <c r="D5" s="5">
        <v>435</v>
      </c>
      <c r="E5" s="5">
        <v>450</v>
      </c>
      <c r="F5" s="5">
        <v>549</v>
      </c>
      <c r="G5" s="5">
        <v>440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8" x14ac:dyDescent="0.25">
      <c r="A6" s="8" t="s">
        <v>4</v>
      </c>
      <c r="B6" s="8">
        <f t="shared" si="0"/>
        <v>2036</v>
      </c>
      <c r="C6" s="8"/>
      <c r="D6" s="8">
        <v>372</v>
      </c>
      <c r="E6" s="8">
        <v>523</v>
      </c>
      <c r="F6" s="8">
        <v>619</v>
      </c>
      <c r="G6" s="8">
        <v>522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8" x14ac:dyDescent="0.25">
      <c r="A7" t="s">
        <v>5</v>
      </c>
      <c r="B7" s="9">
        <f t="shared" si="0"/>
        <v>402</v>
      </c>
      <c r="D7">
        <v>98</v>
      </c>
      <c r="E7">
        <v>120</v>
      </c>
      <c r="F7">
        <v>94</v>
      </c>
      <c r="G7">
        <v>90</v>
      </c>
    </row>
    <row r="8" spans="1:58" x14ac:dyDescent="0.25">
      <c r="A8" s="2" t="s">
        <v>6</v>
      </c>
      <c r="B8" s="2">
        <f t="shared" si="0"/>
        <v>349</v>
      </c>
      <c r="C8" s="2"/>
      <c r="D8" s="2">
        <v>69</v>
      </c>
      <c r="E8" s="2">
        <v>84</v>
      </c>
      <c r="F8" s="2">
        <v>114</v>
      </c>
      <c r="G8" s="2">
        <v>82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8" x14ac:dyDescent="0.25">
      <c r="A9" s="3" t="s">
        <v>7</v>
      </c>
      <c r="B9" s="3">
        <f t="shared" si="0"/>
        <v>520</v>
      </c>
      <c r="C9" s="3"/>
      <c r="D9" s="3">
        <v>111</v>
      </c>
      <c r="E9" s="3">
        <v>128</v>
      </c>
      <c r="F9" s="3">
        <v>146</v>
      </c>
      <c r="G9" s="3">
        <v>135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8" x14ac:dyDescent="0.25">
      <c r="A10" s="4" t="s">
        <v>8</v>
      </c>
      <c r="B10" s="4">
        <f t="shared" si="0"/>
        <v>606</v>
      </c>
      <c r="C10" s="4"/>
      <c r="D10" s="4">
        <v>145</v>
      </c>
      <c r="E10" s="4">
        <v>147</v>
      </c>
      <c r="F10" s="4">
        <v>146</v>
      </c>
      <c r="G10" s="4">
        <v>168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8" x14ac:dyDescent="0.25">
      <c r="A11" s="5" t="s">
        <v>9</v>
      </c>
      <c r="B11" s="5">
        <f t="shared" si="0"/>
        <v>798</v>
      </c>
      <c r="C11" s="5"/>
      <c r="D11" s="5">
        <v>179</v>
      </c>
      <c r="E11" s="5">
        <v>199</v>
      </c>
      <c r="F11" s="5">
        <v>232</v>
      </c>
      <c r="G11" s="5">
        <v>188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8" x14ac:dyDescent="0.25">
      <c r="A12" s="8" t="s">
        <v>10</v>
      </c>
      <c r="B12" s="8">
        <f t="shared" si="0"/>
        <v>717</v>
      </c>
      <c r="C12" s="8"/>
      <c r="D12" s="8">
        <v>128</v>
      </c>
      <c r="E12" s="8">
        <v>176</v>
      </c>
      <c r="F12" s="8">
        <v>220</v>
      </c>
      <c r="G12" s="8">
        <v>193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8" x14ac:dyDescent="0.25">
      <c r="A13" t="s">
        <v>11</v>
      </c>
      <c r="B13" s="9">
        <f t="shared" si="0"/>
        <v>116</v>
      </c>
      <c r="D13">
        <v>32</v>
      </c>
      <c r="E13">
        <v>42</v>
      </c>
      <c r="F13">
        <v>24</v>
      </c>
      <c r="G13">
        <v>18</v>
      </c>
    </row>
    <row r="14" spans="1:58" x14ac:dyDescent="0.25">
      <c r="A14" s="2" t="s">
        <v>12</v>
      </c>
      <c r="B14" s="2">
        <f>SUM(C14:BE14)</f>
        <v>151</v>
      </c>
      <c r="C14" s="2"/>
      <c r="D14" s="2">
        <v>32</v>
      </c>
      <c r="E14" s="2">
        <v>37</v>
      </c>
      <c r="F14" s="2">
        <v>49</v>
      </c>
      <c r="G14" s="2">
        <v>33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8" x14ac:dyDescent="0.25">
      <c r="A15" s="3" t="s">
        <v>13</v>
      </c>
      <c r="B15" s="3">
        <f t="shared" si="0"/>
        <v>249</v>
      </c>
      <c r="C15" s="3"/>
      <c r="D15" s="3">
        <v>39</v>
      </c>
      <c r="E15" s="3">
        <v>65</v>
      </c>
      <c r="F15" s="3">
        <v>71</v>
      </c>
      <c r="G15" s="3">
        <v>74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8" x14ac:dyDescent="0.25">
      <c r="A16" s="4" t="s">
        <v>14</v>
      </c>
      <c r="B16" s="4">
        <f t="shared" si="0"/>
        <v>229</v>
      </c>
      <c r="C16" s="4"/>
      <c r="D16" s="4">
        <v>67</v>
      </c>
      <c r="E16" s="4">
        <v>53</v>
      </c>
      <c r="F16" s="4">
        <v>48</v>
      </c>
      <c r="G16" s="4">
        <v>61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x14ac:dyDescent="0.25">
      <c r="A17" s="5" t="s">
        <v>15</v>
      </c>
      <c r="B17" s="5">
        <f t="shared" si="0"/>
        <v>204</v>
      </c>
      <c r="C17" s="5"/>
      <c r="D17" s="5">
        <v>47</v>
      </c>
      <c r="E17" s="5">
        <v>57</v>
      </c>
      <c r="F17" s="5">
        <v>62</v>
      </c>
      <c r="G17" s="5">
        <v>38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x14ac:dyDescent="0.25">
      <c r="A18" s="8" t="s">
        <v>16</v>
      </c>
      <c r="B18" s="8">
        <f t="shared" si="0"/>
        <v>154</v>
      </c>
      <c r="C18" s="8"/>
      <c r="D18" s="8">
        <v>34</v>
      </c>
      <c r="E18" s="8">
        <v>50</v>
      </c>
      <c r="F18" s="8">
        <v>41</v>
      </c>
      <c r="G18" s="8">
        <v>29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x14ac:dyDescent="0.25">
      <c r="A19" t="s">
        <v>17</v>
      </c>
      <c r="B19" s="9">
        <f t="shared" si="0"/>
        <v>98</v>
      </c>
      <c r="D19">
        <v>20</v>
      </c>
      <c r="E19">
        <v>43</v>
      </c>
      <c r="F19">
        <v>21</v>
      </c>
      <c r="G19">
        <v>14</v>
      </c>
    </row>
    <row r="20" spans="1:57" x14ac:dyDescent="0.25">
      <c r="A20" s="2" t="s">
        <v>18</v>
      </c>
      <c r="B20" s="2">
        <f t="shared" si="0"/>
        <v>22</v>
      </c>
      <c r="C20" s="2"/>
      <c r="D20" s="2">
        <v>7</v>
      </c>
      <c r="E20" s="2">
        <v>3</v>
      </c>
      <c r="F20" s="2">
        <v>7</v>
      </c>
      <c r="G20" s="2">
        <v>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" t="s">
        <v>19</v>
      </c>
      <c r="B21" s="3">
        <f t="shared" si="0"/>
        <v>60</v>
      </c>
      <c r="C21" s="3"/>
      <c r="D21" s="3">
        <v>13</v>
      </c>
      <c r="E21" s="3">
        <v>8</v>
      </c>
      <c r="F21" s="3">
        <v>21</v>
      </c>
      <c r="G21" s="3">
        <v>18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x14ac:dyDescent="0.25">
      <c r="A22" s="4" t="s">
        <v>20</v>
      </c>
      <c r="B22" s="4">
        <f t="shared" si="0"/>
        <v>85</v>
      </c>
      <c r="C22" s="4"/>
      <c r="D22" s="4">
        <v>24</v>
      </c>
      <c r="E22" s="4">
        <v>25</v>
      </c>
      <c r="F22" s="4">
        <v>11</v>
      </c>
      <c r="G22" s="4">
        <v>25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x14ac:dyDescent="0.25">
      <c r="A23" s="5" t="s">
        <v>21</v>
      </c>
      <c r="B23" s="5">
        <f t="shared" si="0"/>
        <v>40</v>
      </c>
      <c r="C23" s="5"/>
      <c r="D23" s="5">
        <v>7</v>
      </c>
      <c r="E23" s="5">
        <v>8</v>
      </c>
      <c r="F23" s="5">
        <v>19</v>
      </c>
      <c r="G23" s="5">
        <v>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x14ac:dyDescent="0.25">
      <c r="A24" s="8" t="s">
        <v>22</v>
      </c>
      <c r="B24" s="8">
        <f t="shared" si="0"/>
        <v>30</v>
      </c>
      <c r="C24" s="8"/>
      <c r="D24" s="8">
        <v>4</v>
      </c>
      <c r="E24" s="8">
        <v>10</v>
      </c>
      <c r="F24" s="8">
        <v>6</v>
      </c>
      <c r="G24" s="8">
        <v>10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x14ac:dyDescent="0.25">
      <c r="A25" t="s">
        <v>23</v>
      </c>
      <c r="B25" s="9">
        <f t="shared" si="0"/>
        <v>23</v>
      </c>
      <c r="D25">
        <v>8</v>
      </c>
      <c r="E25">
        <v>7</v>
      </c>
      <c r="F25">
        <v>5</v>
      </c>
      <c r="G25">
        <v>3</v>
      </c>
    </row>
    <row r="26" spans="1:57" x14ac:dyDescent="0.25">
      <c r="A26" s="2" t="s">
        <v>24</v>
      </c>
      <c r="B26" s="2">
        <f t="shared" si="0"/>
        <v>80</v>
      </c>
      <c r="C26" s="2"/>
      <c r="D26" s="2">
        <v>22</v>
      </c>
      <c r="E26" s="2">
        <v>21</v>
      </c>
      <c r="F26" s="2">
        <v>20</v>
      </c>
      <c r="G26" s="2">
        <v>17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" t="s">
        <v>25</v>
      </c>
      <c r="B27" s="3">
        <f t="shared" si="0"/>
        <v>140</v>
      </c>
      <c r="C27" s="3"/>
      <c r="D27" s="3">
        <v>33</v>
      </c>
      <c r="E27" s="3">
        <v>27</v>
      </c>
      <c r="F27" s="3">
        <v>34</v>
      </c>
      <c r="G27" s="3">
        <v>46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x14ac:dyDescent="0.25">
      <c r="A28" s="4" t="s">
        <v>26</v>
      </c>
      <c r="B28" s="4">
        <f t="shared" si="0"/>
        <v>181</v>
      </c>
      <c r="C28" s="4"/>
      <c r="D28" s="4">
        <v>45</v>
      </c>
      <c r="E28" s="4">
        <v>48</v>
      </c>
      <c r="F28" s="4">
        <v>53</v>
      </c>
      <c r="G28" s="4">
        <v>35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x14ac:dyDescent="0.25">
      <c r="A29" s="5" t="s">
        <v>27</v>
      </c>
      <c r="B29" s="5">
        <f t="shared" si="0"/>
        <v>118</v>
      </c>
      <c r="C29" s="5"/>
      <c r="D29" s="5">
        <v>25</v>
      </c>
      <c r="E29" s="5">
        <v>30</v>
      </c>
      <c r="F29" s="5">
        <v>35</v>
      </c>
      <c r="G29" s="5">
        <v>28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x14ac:dyDescent="0.25">
      <c r="A30" s="8" t="s">
        <v>28</v>
      </c>
      <c r="B30" s="8">
        <f t="shared" si="0"/>
        <v>111</v>
      </c>
      <c r="C30" s="8"/>
      <c r="D30" s="8">
        <v>25</v>
      </c>
      <c r="E30" s="8">
        <v>36</v>
      </c>
      <c r="F30" s="8">
        <v>20</v>
      </c>
      <c r="G30" s="8">
        <v>30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x14ac:dyDescent="0.25">
      <c r="A31" t="s">
        <v>29</v>
      </c>
      <c r="B31" s="9">
        <f t="shared" si="0"/>
        <v>42</v>
      </c>
      <c r="D31">
        <v>5</v>
      </c>
      <c r="E31">
        <v>10</v>
      </c>
      <c r="F31">
        <v>14</v>
      </c>
      <c r="G31">
        <v>13</v>
      </c>
    </row>
    <row r="32" spans="1:57" x14ac:dyDescent="0.25">
      <c r="A32" s="2" t="s">
        <v>30</v>
      </c>
      <c r="B32" s="2">
        <f t="shared" si="0"/>
        <v>26</v>
      </c>
      <c r="C32" s="2"/>
      <c r="D32" s="2">
        <v>3</v>
      </c>
      <c r="E32" s="2">
        <v>8</v>
      </c>
      <c r="F32" s="2">
        <v>9</v>
      </c>
      <c r="G32" s="2">
        <v>6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3" t="s">
        <v>31</v>
      </c>
      <c r="B33" s="3">
        <f t="shared" si="0"/>
        <v>35</v>
      </c>
      <c r="C33" s="3"/>
      <c r="D33" s="3">
        <v>7</v>
      </c>
      <c r="E33" s="3">
        <v>11</v>
      </c>
      <c r="F33" s="3">
        <v>8</v>
      </c>
      <c r="G33" s="3">
        <v>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x14ac:dyDescent="0.25">
      <c r="A34" s="4" t="s">
        <v>32</v>
      </c>
      <c r="B34" s="4">
        <f t="shared" ref="B34:B73" si="1">SUM(C34:BE34)</f>
        <v>108</v>
      </c>
      <c r="C34" s="4"/>
      <c r="D34" s="4">
        <v>29</v>
      </c>
      <c r="E34" s="4">
        <v>25</v>
      </c>
      <c r="F34" s="4">
        <v>19</v>
      </c>
      <c r="G34" s="4">
        <v>35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x14ac:dyDescent="0.25">
      <c r="A35" s="5" t="s">
        <v>33</v>
      </c>
      <c r="B35" s="5">
        <f t="shared" si="1"/>
        <v>36</v>
      </c>
      <c r="C35" s="5"/>
      <c r="D35" s="5">
        <v>11</v>
      </c>
      <c r="E35" s="5">
        <v>8</v>
      </c>
      <c r="F35" s="5">
        <v>11</v>
      </c>
      <c r="G35" s="5">
        <v>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x14ac:dyDescent="0.25">
      <c r="A36" s="8" t="s">
        <v>34</v>
      </c>
      <c r="B36" s="8">
        <f t="shared" si="1"/>
        <v>20</v>
      </c>
      <c r="C36" s="8"/>
      <c r="D36" s="8">
        <v>8</v>
      </c>
      <c r="E36" s="8">
        <v>4</v>
      </c>
      <c r="F36" s="8">
        <v>2</v>
      </c>
      <c r="G36" s="8">
        <v>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x14ac:dyDescent="0.25">
      <c r="A37" t="s">
        <v>35</v>
      </c>
      <c r="B37" s="9">
        <f t="shared" si="1"/>
        <v>23</v>
      </c>
      <c r="D37">
        <v>3</v>
      </c>
      <c r="E37">
        <v>6</v>
      </c>
      <c r="F37">
        <v>10</v>
      </c>
      <c r="G37">
        <v>4</v>
      </c>
    </row>
    <row r="38" spans="1:57" x14ac:dyDescent="0.25">
      <c r="A38" s="2" t="s">
        <v>36</v>
      </c>
      <c r="B38" s="2">
        <f t="shared" si="1"/>
        <v>27</v>
      </c>
      <c r="C38" s="2"/>
      <c r="D38" s="2">
        <v>5</v>
      </c>
      <c r="E38" s="2">
        <v>3</v>
      </c>
      <c r="F38" s="2">
        <v>15</v>
      </c>
      <c r="G38" s="2">
        <v>4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3" t="s">
        <v>37</v>
      </c>
      <c r="B39" s="3">
        <f t="shared" si="1"/>
        <v>15</v>
      </c>
      <c r="C39" s="3"/>
      <c r="D39" s="3">
        <v>2</v>
      </c>
      <c r="E39" s="3">
        <v>2</v>
      </c>
      <c r="F39" s="3">
        <v>6</v>
      </c>
      <c r="G39" s="3">
        <v>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x14ac:dyDescent="0.25">
      <c r="A40" s="4" t="s">
        <v>38</v>
      </c>
      <c r="B40" s="4">
        <f t="shared" si="1"/>
        <v>13</v>
      </c>
      <c r="C40" s="4"/>
      <c r="D40" s="4">
        <v>3</v>
      </c>
      <c r="E40" s="4">
        <v>1</v>
      </c>
      <c r="F40" s="4">
        <v>5</v>
      </c>
      <c r="G40" s="4">
        <v>4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x14ac:dyDescent="0.25">
      <c r="A41" s="5" t="s">
        <v>39</v>
      </c>
      <c r="B41" s="5">
        <f t="shared" si="1"/>
        <v>42</v>
      </c>
      <c r="C41" s="5"/>
      <c r="D41" s="5">
        <v>13</v>
      </c>
      <c r="E41" s="5">
        <v>8</v>
      </c>
      <c r="F41" s="5">
        <v>8</v>
      </c>
      <c r="G41" s="5">
        <v>13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x14ac:dyDescent="0.25">
      <c r="A42" s="8" t="s">
        <v>40</v>
      </c>
      <c r="B42" s="8">
        <f t="shared" si="1"/>
        <v>24</v>
      </c>
      <c r="C42" s="8"/>
      <c r="D42" s="8">
        <v>5</v>
      </c>
      <c r="E42" s="8">
        <v>6</v>
      </c>
      <c r="F42" s="8">
        <v>6</v>
      </c>
      <c r="G42" s="8">
        <v>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x14ac:dyDescent="0.25">
      <c r="A43" t="s">
        <v>41</v>
      </c>
      <c r="B43" s="9">
        <f t="shared" si="1"/>
        <v>7</v>
      </c>
      <c r="D43">
        <v>4</v>
      </c>
      <c r="E43">
        <v>0</v>
      </c>
      <c r="F43">
        <v>3</v>
      </c>
      <c r="G43">
        <v>0</v>
      </c>
    </row>
    <row r="44" spans="1:57" x14ac:dyDescent="0.25">
      <c r="A44" s="2" t="s">
        <v>42</v>
      </c>
      <c r="B44" s="2">
        <f t="shared" si="1"/>
        <v>404</v>
      </c>
      <c r="C44" s="2"/>
      <c r="D44" s="2">
        <v>93</v>
      </c>
      <c r="E44" s="2">
        <v>107</v>
      </c>
      <c r="F44" s="2">
        <v>109</v>
      </c>
      <c r="G44" s="2">
        <v>95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3" t="s">
        <v>43</v>
      </c>
      <c r="B45" s="3">
        <f t="shared" si="1"/>
        <v>261</v>
      </c>
      <c r="C45" s="3"/>
      <c r="D45" s="3">
        <v>64</v>
      </c>
      <c r="E45" s="3">
        <v>59</v>
      </c>
      <c r="F45" s="3">
        <v>80</v>
      </c>
      <c r="G45" s="3">
        <v>58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x14ac:dyDescent="0.25">
      <c r="A46" s="4" t="s">
        <v>44</v>
      </c>
      <c r="B46" s="4">
        <f t="shared" si="1"/>
        <v>244</v>
      </c>
      <c r="C46" s="4"/>
      <c r="D46" s="4">
        <v>67</v>
      </c>
      <c r="E46" s="4">
        <v>70</v>
      </c>
      <c r="F46" s="4">
        <v>56</v>
      </c>
      <c r="G46" s="4">
        <v>51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x14ac:dyDescent="0.25">
      <c r="A47" s="5" t="s">
        <v>45</v>
      </c>
      <c r="B47" s="5">
        <f t="shared" si="1"/>
        <v>281</v>
      </c>
      <c r="C47" s="5"/>
      <c r="D47" s="5">
        <v>60</v>
      </c>
      <c r="E47" s="5">
        <v>64</v>
      </c>
      <c r="F47" s="5">
        <v>90</v>
      </c>
      <c r="G47" s="5">
        <v>67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x14ac:dyDescent="0.25">
      <c r="A48" s="8" t="s">
        <v>46</v>
      </c>
      <c r="B48" s="8">
        <f t="shared" si="1"/>
        <v>322</v>
      </c>
      <c r="C48" s="8"/>
      <c r="D48" s="8">
        <v>78</v>
      </c>
      <c r="E48" s="8">
        <v>86</v>
      </c>
      <c r="F48" s="8">
        <v>86</v>
      </c>
      <c r="G48" s="8">
        <v>72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x14ac:dyDescent="0.25">
      <c r="A49" t="s">
        <v>47</v>
      </c>
      <c r="B49" s="9">
        <f t="shared" si="1"/>
        <v>137</v>
      </c>
      <c r="D49">
        <v>31</v>
      </c>
      <c r="E49">
        <v>51</v>
      </c>
      <c r="F49">
        <v>37</v>
      </c>
      <c r="G49">
        <v>18</v>
      </c>
    </row>
    <row r="50" spans="1:57" x14ac:dyDescent="0.25">
      <c r="A50" s="2" t="s">
        <v>48</v>
      </c>
      <c r="B50" s="2">
        <f t="shared" si="1"/>
        <v>110</v>
      </c>
      <c r="C50" s="2"/>
      <c r="D50" s="2">
        <v>24</v>
      </c>
      <c r="E50" s="2">
        <v>23</v>
      </c>
      <c r="F50" s="2">
        <v>30</v>
      </c>
      <c r="G50" s="2">
        <v>33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3" t="s">
        <v>49</v>
      </c>
      <c r="B51" s="3">
        <f t="shared" si="1"/>
        <v>116</v>
      </c>
      <c r="C51" s="3"/>
      <c r="D51" s="3">
        <v>23</v>
      </c>
      <c r="E51" s="3">
        <v>35</v>
      </c>
      <c r="F51" s="3">
        <v>22</v>
      </c>
      <c r="G51" s="3">
        <v>36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x14ac:dyDescent="0.25">
      <c r="A52" s="4" t="s">
        <v>50</v>
      </c>
      <c r="B52" s="4">
        <f t="shared" si="1"/>
        <v>123</v>
      </c>
      <c r="C52" s="4"/>
      <c r="D52" s="4">
        <v>27</v>
      </c>
      <c r="E52" s="4">
        <v>30</v>
      </c>
      <c r="F52" s="4">
        <v>28</v>
      </c>
      <c r="G52" s="4">
        <v>38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x14ac:dyDescent="0.25">
      <c r="A53" s="5" t="s">
        <v>51</v>
      </c>
      <c r="B53" s="5">
        <f t="shared" si="1"/>
        <v>109</v>
      </c>
      <c r="C53" s="5"/>
      <c r="D53" s="5">
        <v>29</v>
      </c>
      <c r="E53" s="5">
        <v>23</v>
      </c>
      <c r="F53" s="5">
        <v>29</v>
      </c>
      <c r="G53" s="5">
        <v>28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x14ac:dyDescent="0.25">
      <c r="A54" s="8" t="s">
        <v>52</v>
      </c>
      <c r="B54" s="8">
        <f t="shared" si="1"/>
        <v>122</v>
      </c>
      <c r="C54" s="8"/>
      <c r="D54" s="8">
        <v>26</v>
      </c>
      <c r="E54" s="8">
        <v>35</v>
      </c>
      <c r="F54" s="8">
        <v>30</v>
      </c>
      <c r="G54" s="8">
        <v>31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1:57" x14ac:dyDescent="0.25">
      <c r="A55" t="s">
        <v>53</v>
      </c>
      <c r="B55" s="9">
        <f t="shared" si="1"/>
        <v>55</v>
      </c>
      <c r="D55">
        <v>9</v>
      </c>
      <c r="E55">
        <v>26</v>
      </c>
      <c r="F55">
        <v>13</v>
      </c>
      <c r="G55">
        <v>7</v>
      </c>
    </row>
    <row r="56" spans="1:57" x14ac:dyDescent="0.25">
      <c r="A56" s="2" t="s">
        <v>54</v>
      </c>
      <c r="B56" s="2">
        <f t="shared" si="1"/>
        <v>15</v>
      </c>
      <c r="C56" s="2"/>
      <c r="D56" s="2">
        <v>5</v>
      </c>
      <c r="E56" s="2">
        <v>5</v>
      </c>
      <c r="F56" s="2">
        <v>4</v>
      </c>
      <c r="G56" s="2">
        <v>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x14ac:dyDescent="0.25">
      <c r="A57" s="3" t="s">
        <v>55</v>
      </c>
      <c r="B57" s="3">
        <f t="shared" si="1"/>
        <v>27</v>
      </c>
      <c r="C57" s="3"/>
      <c r="D57" s="3">
        <v>9</v>
      </c>
      <c r="E57" s="3">
        <v>6</v>
      </c>
      <c r="F57" s="3">
        <v>5</v>
      </c>
      <c r="G57" s="3">
        <v>7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x14ac:dyDescent="0.25">
      <c r="A58" s="4" t="s">
        <v>56</v>
      </c>
      <c r="B58" s="4">
        <f t="shared" si="1"/>
        <v>28</v>
      </c>
      <c r="C58" s="4"/>
      <c r="D58" s="4">
        <v>9</v>
      </c>
      <c r="E58" s="4">
        <v>3</v>
      </c>
      <c r="F58" s="4">
        <v>2</v>
      </c>
      <c r="G58" s="4">
        <v>14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x14ac:dyDescent="0.25">
      <c r="A59" s="5" t="s">
        <v>57</v>
      </c>
      <c r="B59" s="5">
        <f t="shared" si="1"/>
        <v>21</v>
      </c>
      <c r="C59" s="5"/>
      <c r="D59" s="5">
        <v>2</v>
      </c>
      <c r="E59" s="5">
        <v>7</v>
      </c>
      <c r="F59" s="5">
        <v>3</v>
      </c>
      <c r="G59" s="5">
        <v>9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x14ac:dyDescent="0.25">
      <c r="A60" s="8" t="s">
        <v>58</v>
      </c>
      <c r="B60" s="8">
        <f t="shared" si="1"/>
        <v>19</v>
      </c>
      <c r="C60" s="8"/>
      <c r="D60" s="8">
        <v>3</v>
      </c>
      <c r="E60" s="8">
        <v>7</v>
      </c>
      <c r="F60" s="8">
        <v>4</v>
      </c>
      <c r="G60" s="8">
        <v>5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1:57" x14ac:dyDescent="0.25">
      <c r="A61" t="s">
        <v>59</v>
      </c>
      <c r="B61" s="9">
        <f t="shared" si="1"/>
        <v>19</v>
      </c>
      <c r="D61">
        <v>5</v>
      </c>
      <c r="E61">
        <v>3</v>
      </c>
      <c r="F61">
        <v>7</v>
      </c>
      <c r="G61">
        <v>4</v>
      </c>
    </row>
    <row r="62" spans="1:57" x14ac:dyDescent="0.25">
      <c r="A62" s="6" t="s">
        <v>60</v>
      </c>
      <c r="B62" s="6">
        <f t="shared" si="1"/>
        <v>156</v>
      </c>
      <c r="C62" s="6"/>
      <c r="D62" s="6">
        <v>37</v>
      </c>
      <c r="E62" s="6">
        <v>42</v>
      </c>
      <c r="F62" s="6">
        <v>41</v>
      </c>
      <c r="G62" s="6">
        <v>36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</row>
    <row r="63" spans="1:57" x14ac:dyDescent="0.25">
      <c r="A63" s="6" t="s">
        <v>61</v>
      </c>
      <c r="B63" s="6">
        <f t="shared" si="1"/>
        <v>151</v>
      </c>
      <c r="C63" s="6"/>
      <c r="D63" s="6">
        <v>29</v>
      </c>
      <c r="E63" s="6">
        <v>42</v>
      </c>
      <c r="F63" s="6">
        <v>36</v>
      </c>
      <c r="G63" s="6">
        <v>44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1:57" x14ac:dyDescent="0.25">
      <c r="A64" s="6" t="s">
        <v>62</v>
      </c>
      <c r="B64" s="6">
        <f t="shared" si="1"/>
        <v>813</v>
      </c>
      <c r="C64" s="6"/>
      <c r="D64" s="6">
        <v>145</v>
      </c>
      <c r="E64" s="6">
        <v>206</v>
      </c>
      <c r="F64" s="6">
        <v>250</v>
      </c>
      <c r="G64" s="6">
        <v>212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</row>
    <row r="65" spans="1:59" x14ac:dyDescent="0.25">
      <c r="A65" s="7" t="s">
        <v>94</v>
      </c>
      <c r="B65" s="7">
        <f t="shared" si="1"/>
        <v>0</v>
      </c>
      <c r="C65" s="7"/>
      <c r="D65" s="7"/>
      <c r="E65" s="7"/>
      <c r="F65" s="7">
        <v>0</v>
      </c>
      <c r="G65" s="7">
        <v>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9" x14ac:dyDescent="0.25">
      <c r="A66" t="s">
        <v>105</v>
      </c>
      <c r="B66" s="9">
        <f t="shared" si="1"/>
        <v>1</v>
      </c>
      <c r="F66">
        <v>0</v>
      </c>
      <c r="G66">
        <v>1</v>
      </c>
      <c r="Q66" s="54"/>
      <c r="Y66" s="9"/>
      <c r="AD66" s="9"/>
      <c r="AI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9" x14ac:dyDescent="0.25">
      <c r="A67" t="s">
        <v>104</v>
      </c>
      <c r="B67" s="9">
        <f t="shared" si="1"/>
        <v>1</v>
      </c>
      <c r="F67">
        <v>0</v>
      </c>
      <c r="G67">
        <v>1</v>
      </c>
      <c r="Q67" s="54"/>
      <c r="Y67" s="9"/>
      <c r="AD67" s="9"/>
      <c r="AI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9" x14ac:dyDescent="0.25">
      <c r="A68" t="s">
        <v>106</v>
      </c>
      <c r="B68" s="9">
        <f t="shared" si="1"/>
        <v>7</v>
      </c>
      <c r="F68">
        <v>7</v>
      </c>
      <c r="G68">
        <v>0</v>
      </c>
      <c r="Q68" s="54"/>
      <c r="Y68" s="9"/>
      <c r="AD68" s="9"/>
      <c r="AI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9" x14ac:dyDescent="0.25">
      <c r="A69" t="s">
        <v>107</v>
      </c>
      <c r="B69" s="9">
        <f t="shared" si="1"/>
        <v>0</v>
      </c>
      <c r="F69">
        <v>0</v>
      </c>
      <c r="G69">
        <v>0</v>
      </c>
      <c r="Q69" s="54"/>
      <c r="Y69" s="9"/>
      <c r="AD69" s="9"/>
      <c r="AI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9" x14ac:dyDescent="0.25">
      <c r="A70" t="s">
        <v>108</v>
      </c>
      <c r="B70" s="9">
        <f t="shared" si="1"/>
        <v>6</v>
      </c>
      <c r="F70">
        <v>5</v>
      </c>
      <c r="G70">
        <v>1</v>
      </c>
      <c r="Q70" s="54"/>
      <c r="Y70" s="9"/>
      <c r="AD70" s="9"/>
      <c r="AI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9" x14ac:dyDescent="0.25">
      <c r="A71" t="s">
        <v>109</v>
      </c>
      <c r="B71" s="9">
        <f t="shared" si="1"/>
        <v>2</v>
      </c>
      <c r="G71">
        <v>2</v>
      </c>
      <c r="Q71" s="54"/>
      <c r="Y71" s="9"/>
      <c r="AD71" s="9"/>
      <c r="AI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9" x14ac:dyDescent="0.25">
      <c r="A72" t="s">
        <v>110</v>
      </c>
      <c r="B72" s="9">
        <f t="shared" si="1"/>
        <v>2</v>
      </c>
      <c r="G72">
        <v>2</v>
      </c>
      <c r="Q72" s="54"/>
      <c r="Y72" s="9"/>
      <c r="AD72" s="9"/>
      <c r="AI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9" ht="15.75" thickBot="1" x14ac:dyDescent="0.3">
      <c r="A73" s="55" t="s">
        <v>111</v>
      </c>
      <c r="B73" s="55">
        <f t="shared" si="1"/>
        <v>0</v>
      </c>
      <c r="C73" s="55"/>
      <c r="D73" s="55"/>
      <c r="E73" s="55"/>
      <c r="F73" s="55"/>
      <c r="G73" s="55">
        <v>0</v>
      </c>
      <c r="H73" s="55"/>
      <c r="I73" s="55"/>
      <c r="J73" s="55"/>
      <c r="K73" s="55"/>
      <c r="L73" s="55"/>
      <c r="M73" s="55"/>
      <c r="N73" s="55"/>
      <c r="O73" s="55"/>
      <c r="P73" s="55"/>
      <c r="Q73" s="57"/>
      <c r="R73" s="55"/>
      <c r="S73" s="55"/>
      <c r="T73" s="55"/>
      <c r="U73" s="55"/>
      <c r="V73" s="55"/>
      <c r="W73" s="55"/>
      <c r="X73" s="55"/>
      <c r="Y73" s="57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</row>
    <row r="74" spans="1:59" x14ac:dyDescent="0.25">
      <c r="A74" t="s">
        <v>63</v>
      </c>
      <c r="B74" s="54">
        <f>SUM(B2:B61)</f>
        <v>16414</v>
      </c>
      <c r="C74">
        <f t="shared" ref="C74:AH74" si="2">SUM(C2:C61)</f>
        <v>0</v>
      </c>
      <c r="D74">
        <f t="shared" si="2"/>
        <v>3536</v>
      </c>
      <c r="E74">
        <f t="shared" si="2"/>
        <v>4161</v>
      </c>
      <c r="F74">
        <f t="shared" si="2"/>
        <v>4655</v>
      </c>
      <c r="G74">
        <f t="shared" si="2"/>
        <v>4062</v>
      </c>
      <c r="H74">
        <f>SUM(H2:H61)</f>
        <v>0</v>
      </c>
      <c r="I74">
        <f>SUM(I2:I61)</f>
        <v>0</v>
      </c>
      <c r="J74">
        <f t="shared" si="2"/>
        <v>0</v>
      </c>
      <c r="K74">
        <f t="shared" si="2"/>
        <v>0</v>
      </c>
      <c r="L74">
        <f t="shared" si="2"/>
        <v>0</v>
      </c>
      <c r="M74">
        <f t="shared" si="2"/>
        <v>0</v>
      </c>
      <c r="N74">
        <f t="shared" si="2"/>
        <v>0</v>
      </c>
      <c r="O74">
        <f t="shared" si="2"/>
        <v>0</v>
      </c>
      <c r="P74">
        <f t="shared" si="2"/>
        <v>0</v>
      </c>
      <c r="Q74">
        <f t="shared" si="2"/>
        <v>0</v>
      </c>
      <c r="R74">
        <f t="shared" si="2"/>
        <v>0</v>
      </c>
      <c r="S74">
        <f t="shared" si="2"/>
        <v>0</v>
      </c>
      <c r="T74">
        <f t="shared" si="2"/>
        <v>0</v>
      </c>
      <c r="U74">
        <f t="shared" si="2"/>
        <v>0</v>
      </c>
      <c r="V74">
        <f t="shared" si="2"/>
        <v>0</v>
      </c>
      <c r="W74">
        <f t="shared" si="2"/>
        <v>0</v>
      </c>
      <c r="X74">
        <f t="shared" si="2"/>
        <v>0</v>
      </c>
      <c r="Y74">
        <f t="shared" si="2"/>
        <v>0</v>
      </c>
      <c r="Z74">
        <f t="shared" si="2"/>
        <v>0</v>
      </c>
      <c r="AA74">
        <f t="shared" si="2"/>
        <v>0</v>
      </c>
      <c r="AB74">
        <f t="shared" si="2"/>
        <v>0</v>
      </c>
      <c r="AC74">
        <f t="shared" si="2"/>
        <v>0</v>
      </c>
      <c r="AD74">
        <f t="shared" si="2"/>
        <v>0</v>
      </c>
      <c r="AE74">
        <f t="shared" si="2"/>
        <v>0</v>
      </c>
      <c r="AF74">
        <f t="shared" si="2"/>
        <v>0</v>
      </c>
      <c r="AG74">
        <f t="shared" si="2"/>
        <v>0</v>
      </c>
      <c r="AH74">
        <f t="shared" si="2"/>
        <v>0</v>
      </c>
      <c r="AI74">
        <f t="shared" ref="AI74:BE74" si="3">SUM(AI2:AI61)</f>
        <v>0</v>
      </c>
      <c r="AJ74">
        <f t="shared" si="3"/>
        <v>0</v>
      </c>
      <c r="AK74">
        <f t="shared" si="3"/>
        <v>0</v>
      </c>
      <c r="AL74">
        <f t="shared" si="3"/>
        <v>0</v>
      </c>
      <c r="AM74">
        <f t="shared" si="3"/>
        <v>0</v>
      </c>
      <c r="AN74">
        <f t="shared" si="3"/>
        <v>0</v>
      </c>
      <c r="AO74">
        <f t="shared" si="3"/>
        <v>0</v>
      </c>
      <c r="AP74">
        <f t="shared" si="3"/>
        <v>0</v>
      </c>
      <c r="AQ74">
        <f t="shared" si="3"/>
        <v>0</v>
      </c>
      <c r="AR74">
        <f t="shared" si="3"/>
        <v>0</v>
      </c>
      <c r="AS74">
        <f t="shared" si="3"/>
        <v>0</v>
      </c>
      <c r="AT74">
        <f t="shared" si="3"/>
        <v>0</v>
      </c>
      <c r="AU74">
        <f t="shared" si="3"/>
        <v>0</v>
      </c>
      <c r="AV74">
        <f t="shared" si="3"/>
        <v>0</v>
      </c>
      <c r="AW74">
        <f t="shared" si="3"/>
        <v>0</v>
      </c>
      <c r="AX74">
        <f t="shared" si="3"/>
        <v>0</v>
      </c>
      <c r="AY74">
        <f t="shared" si="3"/>
        <v>0</v>
      </c>
      <c r="AZ74">
        <f t="shared" si="3"/>
        <v>0</v>
      </c>
      <c r="BA74">
        <f t="shared" si="3"/>
        <v>0</v>
      </c>
      <c r="BB74">
        <f t="shared" si="3"/>
        <v>0</v>
      </c>
      <c r="BC74">
        <f t="shared" si="3"/>
        <v>0</v>
      </c>
      <c r="BD74">
        <f t="shared" si="3"/>
        <v>0</v>
      </c>
      <c r="BE74">
        <f t="shared" si="3"/>
        <v>0</v>
      </c>
      <c r="BG74" s="9">
        <f>SUM(C74:BF74)</f>
        <v>16414</v>
      </c>
    </row>
    <row r="79" spans="1:59" ht="15.75" thickBot="1" x14ac:dyDescent="0.3"/>
    <row r="80" spans="1:59" x14ac:dyDescent="0.25">
      <c r="A80" s="58" t="s">
        <v>79</v>
      </c>
      <c r="B80" s="59"/>
    </row>
    <row r="81" spans="1:14" x14ac:dyDescent="0.25">
      <c r="A81" s="60" t="s">
        <v>64</v>
      </c>
      <c r="B81" s="61">
        <f>SUM(B82:B83)</f>
        <v>1490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 x14ac:dyDescent="0.25">
      <c r="A82" s="60" t="s">
        <v>80</v>
      </c>
      <c r="B82" s="61">
        <f>SUM(B2)</f>
        <v>1141</v>
      </c>
      <c r="E82" s="39"/>
      <c r="F82" s="39"/>
      <c r="G82" s="39"/>
      <c r="H82" s="39"/>
      <c r="I82" s="39"/>
    </row>
    <row r="83" spans="1:14" x14ac:dyDescent="0.25">
      <c r="A83" s="60" t="s">
        <v>81</v>
      </c>
      <c r="B83" s="61">
        <f>SUM(B8)</f>
        <v>349</v>
      </c>
      <c r="E83" s="39"/>
      <c r="F83" s="39"/>
      <c r="G83" s="39"/>
      <c r="H83" s="39"/>
      <c r="I83" s="39"/>
    </row>
    <row r="84" spans="1:14" x14ac:dyDescent="0.25">
      <c r="A84" s="60"/>
      <c r="B84" s="61"/>
      <c r="E84" s="40"/>
      <c r="F84" s="40"/>
      <c r="G84" s="40"/>
      <c r="H84" s="39"/>
      <c r="I84" s="39"/>
    </row>
    <row r="85" spans="1:14" x14ac:dyDescent="0.25">
      <c r="A85" s="60" t="s">
        <v>65</v>
      </c>
      <c r="B85" s="61">
        <f>SUM(B86:B87)</f>
        <v>2092</v>
      </c>
      <c r="E85" s="40"/>
      <c r="F85" s="40"/>
      <c r="G85" s="40"/>
      <c r="H85" s="39"/>
      <c r="I85" s="39"/>
    </row>
    <row r="86" spans="1:14" x14ac:dyDescent="0.25">
      <c r="A86" s="60" t="s">
        <v>82</v>
      </c>
      <c r="B86" s="61">
        <f>SUM(B3)</f>
        <v>1572</v>
      </c>
      <c r="E86" s="40"/>
      <c r="F86" s="40"/>
      <c r="G86" s="40"/>
      <c r="H86" s="39"/>
      <c r="I86" s="39"/>
    </row>
    <row r="87" spans="1:14" x14ac:dyDescent="0.25">
      <c r="A87" s="60" t="s">
        <v>83</v>
      </c>
      <c r="B87" s="61">
        <f>SUM(B9)</f>
        <v>520</v>
      </c>
    </row>
    <row r="88" spans="1:14" x14ac:dyDescent="0.25">
      <c r="A88" s="60"/>
      <c r="B88" s="61"/>
    </row>
    <row r="89" spans="1:14" x14ac:dyDescent="0.25">
      <c r="A89" s="60" t="s">
        <v>66</v>
      </c>
      <c r="B89" s="61">
        <f>SUM(B90:B91)</f>
        <v>2083</v>
      </c>
    </row>
    <row r="90" spans="1:14" x14ac:dyDescent="0.25">
      <c r="A90" s="60" t="s">
        <v>84</v>
      </c>
      <c r="B90" s="61">
        <f>SUM(B4)</f>
        <v>1477</v>
      </c>
    </row>
    <row r="91" spans="1:14" x14ac:dyDescent="0.25">
      <c r="A91" s="60" t="s">
        <v>85</v>
      </c>
      <c r="B91" s="61">
        <f>SUM(B10)</f>
        <v>606</v>
      </c>
    </row>
    <row r="92" spans="1:14" x14ac:dyDescent="0.25">
      <c r="A92" s="60"/>
      <c r="B92" s="61"/>
    </row>
    <row r="93" spans="1:14" x14ac:dyDescent="0.25">
      <c r="A93" s="60" t="s">
        <v>67</v>
      </c>
      <c r="B93" s="61">
        <f>SUM(B94:B95)</f>
        <v>2672</v>
      </c>
    </row>
    <row r="94" spans="1:14" x14ac:dyDescent="0.25">
      <c r="A94" s="60" t="s">
        <v>86</v>
      </c>
      <c r="B94" s="61">
        <f>SUM(B5)</f>
        <v>1874</v>
      </c>
    </row>
    <row r="95" spans="1:14" x14ac:dyDescent="0.25">
      <c r="A95" s="60" t="s">
        <v>87</v>
      </c>
      <c r="B95" s="61">
        <f>SUM(B11)</f>
        <v>798</v>
      </c>
    </row>
    <row r="96" spans="1:14" x14ac:dyDescent="0.25">
      <c r="A96" s="60"/>
      <c r="B96" s="61"/>
    </row>
    <row r="97" spans="1:2" x14ac:dyDescent="0.25">
      <c r="A97" s="60" t="s">
        <v>69</v>
      </c>
      <c r="B97" s="61">
        <f>SUM(B98:B99)</f>
        <v>2753</v>
      </c>
    </row>
    <row r="98" spans="1:2" x14ac:dyDescent="0.25">
      <c r="A98" s="60" t="s">
        <v>88</v>
      </c>
      <c r="B98" s="61">
        <f>SUM(B6)</f>
        <v>2036</v>
      </c>
    </row>
    <row r="99" spans="1:2" x14ac:dyDescent="0.25">
      <c r="A99" s="60" t="s">
        <v>89</v>
      </c>
      <c r="B99" s="61">
        <f>SUM(B12)</f>
        <v>717</v>
      </c>
    </row>
    <row r="100" spans="1:2" x14ac:dyDescent="0.25">
      <c r="A100" s="60"/>
      <c r="B100" s="61"/>
    </row>
    <row r="101" spans="1:2" x14ac:dyDescent="0.25">
      <c r="A101" s="60" t="s">
        <v>68</v>
      </c>
      <c r="B101" s="61">
        <f>SUM(B102:B103)</f>
        <v>518</v>
      </c>
    </row>
    <row r="102" spans="1:2" x14ac:dyDescent="0.25">
      <c r="A102" s="60" t="s">
        <v>90</v>
      </c>
      <c r="B102" s="61">
        <f>SUM(B7)</f>
        <v>402</v>
      </c>
    </row>
    <row r="103" spans="1:2" x14ac:dyDescent="0.25">
      <c r="A103" s="60" t="s">
        <v>91</v>
      </c>
      <c r="B103" s="61">
        <f>SUM(B13)</f>
        <v>116</v>
      </c>
    </row>
    <row r="104" spans="1:2" x14ac:dyDescent="0.25">
      <c r="A104" s="60"/>
      <c r="B104" s="61"/>
    </row>
    <row r="105" spans="1:2" x14ac:dyDescent="0.25">
      <c r="A105" s="60" t="s">
        <v>64</v>
      </c>
      <c r="B105" s="61">
        <f>SUM(B81)</f>
        <v>1490</v>
      </c>
    </row>
    <row r="106" spans="1:2" x14ac:dyDescent="0.25">
      <c r="A106" s="60" t="s">
        <v>65</v>
      </c>
      <c r="B106" s="61">
        <f>SUM(B85)</f>
        <v>2092</v>
      </c>
    </row>
    <row r="107" spans="1:2" x14ac:dyDescent="0.25">
      <c r="A107" s="60" t="s">
        <v>66</v>
      </c>
      <c r="B107" s="61">
        <f>SUM(B89)</f>
        <v>2083</v>
      </c>
    </row>
    <row r="108" spans="1:2" x14ac:dyDescent="0.25">
      <c r="A108" s="60" t="s">
        <v>67</v>
      </c>
      <c r="B108" s="61">
        <f>SUM(B93)</f>
        <v>2672</v>
      </c>
    </row>
    <row r="109" spans="1:2" x14ac:dyDescent="0.25">
      <c r="A109" s="60" t="s">
        <v>92</v>
      </c>
      <c r="B109" s="61">
        <f>SUM(B97)</f>
        <v>2753</v>
      </c>
    </row>
    <row r="110" spans="1:2" x14ac:dyDescent="0.25">
      <c r="A110" s="60" t="s">
        <v>68</v>
      </c>
      <c r="B110" s="61">
        <f>SUM(B101)</f>
        <v>518</v>
      </c>
    </row>
    <row r="111" spans="1:2" x14ac:dyDescent="0.25">
      <c r="A111" s="60"/>
      <c r="B111" s="61"/>
    </row>
    <row r="112" spans="1:2" x14ac:dyDescent="0.25">
      <c r="A112" s="62" t="s">
        <v>73</v>
      </c>
      <c r="B112" s="61"/>
    </row>
    <row r="113" spans="1:2" x14ac:dyDescent="0.25">
      <c r="A113" s="60" t="s">
        <v>64</v>
      </c>
      <c r="B113" s="61">
        <f>SUM(B114:B115)</f>
        <v>173</v>
      </c>
    </row>
    <row r="114" spans="1:2" x14ac:dyDescent="0.25">
      <c r="A114" s="60" t="s">
        <v>80</v>
      </c>
      <c r="B114" s="61">
        <f>SUM(B14)</f>
        <v>151</v>
      </c>
    </row>
    <row r="115" spans="1:2" x14ac:dyDescent="0.25">
      <c r="A115" s="60" t="s">
        <v>81</v>
      </c>
      <c r="B115" s="61">
        <f>SUM(B20)</f>
        <v>22</v>
      </c>
    </row>
    <row r="116" spans="1:2" x14ac:dyDescent="0.25">
      <c r="A116" s="60"/>
      <c r="B116" s="61"/>
    </row>
    <row r="117" spans="1:2" x14ac:dyDescent="0.25">
      <c r="A117" s="60" t="s">
        <v>65</v>
      </c>
      <c r="B117" s="61">
        <f>SUM(B118:B119)</f>
        <v>309</v>
      </c>
    </row>
    <row r="118" spans="1:2" x14ac:dyDescent="0.25">
      <c r="A118" s="60" t="s">
        <v>82</v>
      </c>
      <c r="B118" s="61">
        <f>SUM(B15)</f>
        <v>249</v>
      </c>
    </row>
    <row r="119" spans="1:2" x14ac:dyDescent="0.25">
      <c r="A119" s="60" t="s">
        <v>83</v>
      </c>
      <c r="B119" s="61">
        <f>SUM(B21)</f>
        <v>60</v>
      </c>
    </row>
    <row r="120" spans="1:2" x14ac:dyDescent="0.25">
      <c r="A120" s="60"/>
      <c r="B120" s="61"/>
    </row>
    <row r="121" spans="1:2" x14ac:dyDescent="0.25">
      <c r="A121" s="60" t="s">
        <v>66</v>
      </c>
      <c r="B121" s="61">
        <f>SUM(B122:B123)</f>
        <v>314</v>
      </c>
    </row>
    <row r="122" spans="1:2" x14ac:dyDescent="0.25">
      <c r="A122" s="60" t="s">
        <v>84</v>
      </c>
      <c r="B122" s="61">
        <f>SUM(B16)</f>
        <v>229</v>
      </c>
    </row>
    <row r="123" spans="1:2" x14ac:dyDescent="0.25">
      <c r="A123" s="60" t="s">
        <v>85</v>
      </c>
      <c r="B123" s="61">
        <f>SUM(B22)</f>
        <v>85</v>
      </c>
    </row>
    <row r="124" spans="1:2" x14ac:dyDescent="0.25">
      <c r="A124" s="60"/>
      <c r="B124" s="61"/>
    </row>
    <row r="125" spans="1:2" x14ac:dyDescent="0.25">
      <c r="A125" s="60" t="s">
        <v>67</v>
      </c>
      <c r="B125" s="61">
        <f>SUM(B126:B127)</f>
        <v>289</v>
      </c>
    </row>
    <row r="126" spans="1:2" x14ac:dyDescent="0.25">
      <c r="A126" s="60" t="s">
        <v>86</v>
      </c>
      <c r="B126" s="61">
        <f>SUM(B17)</f>
        <v>204</v>
      </c>
    </row>
    <row r="127" spans="1:2" x14ac:dyDescent="0.25">
      <c r="A127" s="60" t="s">
        <v>87</v>
      </c>
      <c r="B127" s="61">
        <f>SUM(B22)</f>
        <v>85</v>
      </c>
    </row>
    <row r="128" spans="1:2" x14ac:dyDescent="0.25">
      <c r="A128" s="60"/>
      <c r="B128" s="61"/>
    </row>
    <row r="129" spans="1:2" x14ac:dyDescent="0.25">
      <c r="A129" s="60" t="s">
        <v>69</v>
      </c>
      <c r="B129" s="61">
        <f>SUM(B130:B131)</f>
        <v>184</v>
      </c>
    </row>
    <row r="130" spans="1:2" x14ac:dyDescent="0.25">
      <c r="A130" s="60" t="s">
        <v>88</v>
      </c>
      <c r="B130" s="61">
        <f>SUM(B18)</f>
        <v>154</v>
      </c>
    </row>
    <row r="131" spans="1:2" x14ac:dyDescent="0.25">
      <c r="A131" s="60" t="s">
        <v>89</v>
      </c>
      <c r="B131" s="61">
        <f>SUM(B24)</f>
        <v>30</v>
      </c>
    </row>
    <row r="132" spans="1:2" x14ac:dyDescent="0.25">
      <c r="A132" s="60"/>
      <c r="B132" s="61"/>
    </row>
    <row r="133" spans="1:2" x14ac:dyDescent="0.25">
      <c r="A133" s="60" t="s">
        <v>68</v>
      </c>
      <c r="B133" s="61">
        <f>SUM(B134:B135)</f>
        <v>121</v>
      </c>
    </row>
    <row r="134" spans="1:2" x14ac:dyDescent="0.25">
      <c r="A134" s="60" t="s">
        <v>90</v>
      </c>
      <c r="B134" s="61">
        <f>SUM(B19)</f>
        <v>98</v>
      </c>
    </row>
    <row r="135" spans="1:2" x14ac:dyDescent="0.25">
      <c r="A135" s="60" t="s">
        <v>91</v>
      </c>
      <c r="B135" s="61">
        <f>SUM(B25)</f>
        <v>23</v>
      </c>
    </row>
    <row r="136" spans="1:2" x14ac:dyDescent="0.25">
      <c r="A136" s="60"/>
      <c r="B136" s="61"/>
    </row>
    <row r="137" spans="1:2" x14ac:dyDescent="0.25">
      <c r="A137" s="60" t="s">
        <v>64</v>
      </c>
      <c r="B137" s="61">
        <f>SUM(B113)</f>
        <v>173</v>
      </c>
    </row>
    <row r="138" spans="1:2" x14ac:dyDescent="0.25">
      <c r="A138" s="60" t="s">
        <v>65</v>
      </c>
      <c r="B138" s="61">
        <f>SUM(B117)</f>
        <v>309</v>
      </c>
    </row>
    <row r="139" spans="1:2" x14ac:dyDescent="0.25">
      <c r="A139" s="60" t="s">
        <v>66</v>
      </c>
      <c r="B139" s="61">
        <f>SUM(B121)</f>
        <v>314</v>
      </c>
    </row>
    <row r="140" spans="1:2" x14ac:dyDescent="0.25">
      <c r="A140" s="60" t="s">
        <v>67</v>
      </c>
      <c r="B140" s="61">
        <f>SUM(B125)</f>
        <v>289</v>
      </c>
    </row>
    <row r="141" spans="1:2" x14ac:dyDescent="0.25">
      <c r="A141" s="60" t="s">
        <v>92</v>
      </c>
      <c r="B141" s="61">
        <f>SUM(B129)</f>
        <v>184</v>
      </c>
    </row>
    <row r="142" spans="1:2" x14ac:dyDescent="0.25">
      <c r="A142" s="60" t="s">
        <v>68</v>
      </c>
      <c r="B142" s="61">
        <f>SUM(B133)</f>
        <v>121</v>
      </c>
    </row>
    <row r="143" spans="1:2" x14ac:dyDescent="0.25">
      <c r="A143" s="60"/>
      <c r="B143" s="61"/>
    </row>
    <row r="144" spans="1:2" x14ac:dyDescent="0.25">
      <c r="A144" s="62" t="s">
        <v>74</v>
      </c>
      <c r="B144" s="61"/>
    </row>
    <row r="145" spans="1:2" x14ac:dyDescent="0.25">
      <c r="A145" s="60" t="s">
        <v>64</v>
      </c>
      <c r="B145" s="61">
        <f>SUM(B146:B147)</f>
        <v>106</v>
      </c>
    </row>
    <row r="146" spans="1:2" x14ac:dyDescent="0.25">
      <c r="A146" s="60" t="s">
        <v>80</v>
      </c>
      <c r="B146" s="61">
        <f>SUM(B26)</f>
        <v>80</v>
      </c>
    </row>
    <row r="147" spans="1:2" x14ac:dyDescent="0.25">
      <c r="A147" s="60" t="s">
        <v>81</v>
      </c>
      <c r="B147" s="61">
        <f>SUM(B32)</f>
        <v>26</v>
      </c>
    </row>
    <row r="148" spans="1:2" x14ac:dyDescent="0.25">
      <c r="A148" s="60"/>
      <c r="B148" s="61"/>
    </row>
    <row r="149" spans="1:2" x14ac:dyDescent="0.25">
      <c r="A149" s="60" t="s">
        <v>65</v>
      </c>
      <c r="B149" s="61">
        <f>SUM(B150:B151)</f>
        <v>175</v>
      </c>
    </row>
    <row r="150" spans="1:2" x14ac:dyDescent="0.25">
      <c r="A150" s="60" t="s">
        <v>82</v>
      </c>
      <c r="B150" s="61">
        <f>SUM(B27)</f>
        <v>140</v>
      </c>
    </row>
    <row r="151" spans="1:2" x14ac:dyDescent="0.25">
      <c r="A151" s="60" t="s">
        <v>83</v>
      </c>
      <c r="B151" s="61">
        <f>SUM(B33)</f>
        <v>35</v>
      </c>
    </row>
    <row r="152" spans="1:2" x14ac:dyDescent="0.25">
      <c r="A152" s="60"/>
      <c r="B152" s="61"/>
    </row>
    <row r="153" spans="1:2" x14ac:dyDescent="0.25">
      <c r="A153" s="60" t="s">
        <v>66</v>
      </c>
      <c r="B153" s="61">
        <f>SUM(B154:B155)</f>
        <v>289</v>
      </c>
    </row>
    <row r="154" spans="1:2" x14ac:dyDescent="0.25">
      <c r="A154" s="60" t="s">
        <v>84</v>
      </c>
      <c r="B154" s="61">
        <f>SUM(B28)</f>
        <v>181</v>
      </c>
    </row>
    <row r="155" spans="1:2" x14ac:dyDescent="0.25">
      <c r="A155" s="60" t="s">
        <v>85</v>
      </c>
      <c r="B155" s="61">
        <f>SUM(B34)</f>
        <v>108</v>
      </c>
    </row>
    <row r="156" spans="1:2" x14ac:dyDescent="0.25">
      <c r="A156" s="60"/>
      <c r="B156" s="61"/>
    </row>
    <row r="157" spans="1:2" x14ac:dyDescent="0.25">
      <c r="A157" s="60" t="s">
        <v>67</v>
      </c>
      <c r="B157" s="61">
        <f>SUM(B158:B159)</f>
        <v>154</v>
      </c>
    </row>
    <row r="158" spans="1:2" x14ac:dyDescent="0.25">
      <c r="A158" s="60" t="s">
        <v>86</v>
      </c>
      <c r="B158" s="61">
        <f>SUM(B29)</f>
        <v>118</v>
      </c>
    </row>
    <row r="159" spans="1:2" x14ac:dyDescent="0.25">
      <c r="A159" s="60" t="s">
        <v>87</v>
      </c>
      <c r="B159" s="61">
        <f>SUM(B35)</f>
        <v>36</v>
      </c>
    </row>
    <row r="160" spans="1:2" x14ac:dyDescent="0.25">
      <c r="A160" s="60"/>
      <c r="B160" s="61"/>
    </row>
    <row r="161" spans="1:2" x14ac:dyDescent="0.25">
      <c r="A161" s="60" t="s">
        <v>69</v>
      </c>
      <c r="B161" s="61">
        <f>SUM(B162:B163)</f>
        <v>131</v>
      </c>
    </row>
    <row r="162" spans="1:2" x14ac:dyDescent="0.25">
      <c r="A162" s="60" t="s">
        <v>88</v>
      </c>
      <c r="B162" s="61">
        <f>SUM(B30)</f>
        <v>111</v>
      </c>
    </row>
    <row r="163" spans="1:2" x14ac:dyDescent="0.25">
      <c r="A163" s="60" t="s">
        <v>89</v>
      </c>
      <c r="B163" s="61">
        <f>SUM(B36)</f>
        <v>20</v>
      </c>
    </row>
    <row r="164" spans="1:2" x14ac:dyDescent="0.25">
      <c r="A164" s="60"/>
      <c r="B164" s="61"/>
    </row>
    <row r="165" spans="1:2" x14ac:dyDescent="0.25">
      <c r="A165" s="60" t="s">
        <v>68</v>
      </c>
      <c r="B165" s="61">
        <f>SUM(B166:B167)</f>
        <v>65</v>
      </c>
    </row>
    <row r="166" spans="1:2" x14ac:dyDescent="0.25">
      <c r="A166" s="60" t="s">
        <v>90</v>
      </c>
      <c r="B166" s="61">
        <f>SUM(B31)</f>
        <v>42</v>
      </c>
    </row>
    <row r="167" spans="1:2" x14ac:dyDescent="0.25">
      <c r="A167" s="60" t="s">
        <v>91</v>
      </c>
      <c r="B167" s="61">
        <f>SUM(B37)</f>
        <v>23</v>
      </c>
    </row>
    <row r="168" spans="1:2" x14ac:dyDescent="0.25">
      <c r="A168" s="60"/>
      <c r="B168" s="61"/>
    </row>
    <row r="169" spans="1:2" x14ac:dyDescent="0.25">
      <c r="A169" s="60" t="s">
        <v>64</v>
      </c>
      <c r="B169" s="61">
        <f>SUM(B145)</f>
        <v>106</v>
      </c>
    </row>
    <row r="170" spans="1:2" x14ac:dyDescent="0.25">
      <c r="A170" s="60" t="s">
        <v>65</v>
      </c>
      <c r="B170" s="61">
        <f>SUM(B149)</f>
        <v>175</v>
      </c>
    </row>
    <row r="171" spans="1:2" x14ac:dyDescent="0.25">
      <c r="A171" s="60" t="s">
        <v>66</v>
      </c>
      <c r="B171" s="61">
        <f>SUM(B153)</f>
        <v>289</v>
      </c>
    </row>
    <row r="172" spans="1:2" x14ac:dyDescent="0.25">
      <c r="A172" s="60" t="s">
        <v>67</v>
      </c>
      <c r="B172" s="61">
        <f>SUM(B157)</f>
        <v>154</v>
      </c>
    </row>
    <row r="173" spans="1:2" x14ac:dyDescent="0.25">
      <c r="A173" s="60" t="s">
        <v>92</v>
      </c>
      <c r="B173" s="61">
        <f>SUM(B161)</f>
        <v>131</v>
      </c>
    </row>
    <row r="174" spans="1:2" x14ac:dyDescent="0.25">
      <c r="A174" s="60" t="s">
        <v>68</v>
      </c>
      <c r="B174" s="61">
        <f>SUM(B165)</f>
        <v>65</v>
      </c>
    </row>
    <row r="175" spans="1:2" x14ac:dyDescent="0.25">
      <c r="A175" s="60"/>
      <c r="B175" s="61"/>
    </row>
    <row r="176" spans="1:2" x14ac:dyDescent="0.25">
      <c r="A176" s="62" t="s">
        <v>75</v>
      </c>
      <c r="B176" s="61"/>
    </row>
    <row r="177" spans="1:2" x14ac:dyDescent="0.25">
      <c r="A177" s="60" t="s">
        <v>64</v>
      </c>
      <c r="B177" s="61">
        <f>SUM(B178:B179)</f>
        <v>431</v>
      </c>
    </row>
    <row r="178" spans="1:2" x14ac:dyDescent="0.25">
      <c r="A178" s="60" t="s">
        <v>80</v>
      </c>
      <c r="B178" s="61">
        <f>SUM(B38)</f>
        <v>27</v>
      </c>
    </row>
    <row r="179" spans="1:2" x14ac:dyDescent="0.25">
      <c r="A179" s="60" t="s">
        <v>81</v>
      </c>
      <c r="B179" s="61">
        <f>SUM(B44)</f>
        <v>404</v>
      </c>
    </row>
    <row r="180" spans="1:2" x14ac:dyDescent="0.25">
      <c r="A180" s="60"/>
      <c r="B180" s="61"/>
    </row>
    <row r="181" spans="1:2" x14ac:dyDescent="0.25">
      <c r="A181" s="60" t="s">
        <v>65</v>
      </c>
      <c r="B181" s="61">
        <f>SUM(B182:B183)</f>
        <v>276</v>
      </c>
    </row>
    <row r="182" spans="1:2" x14ac:dyDescent="0.25">
      <c r="A182" s="60" t="s">
        <v>82</v>
      </c>
      <c r="B182" s="61">
        <f>SUM(B39)</f>
        <v>15</v>
      </c>
    </row>
    <row r="183" spans="1:2" x14ac:dyDescent="0.25">
      <c r="A183" s="60" t="s">
        <v>83</v>
      </c>
      <c r="B183" s="61">
        <f>SUM(B45)</f>
        <v>261</v>
      </c>
    </row>
    <row r="184" spans="1:2" x14ac:dyDescent="0.25">
      <c r="A184" s="60"/>
      <c r="B184" s="61"/>
    </row>
    <row r="185" spans="1:2" x14ac:dyDescent="0.25">
      <c r="A185" s="60" t="s">
        <v>66</v>
      </c>
      <c r="B185" s="61">
        <f>SUM(B186:B187)</f>
        <v>257</v>
      </c>
    </row>
    <row r="186" spans="1:2" x14ac:dyDescent="0.25">
      <c r="A186" s="60" t="s">
        <v>84</v>
      </c>
      <c r="B186" s="61">
        <f>SUM(B40)</f>
        <v>13</v>
      </c>
    </row>
    <row r="187" spans="1:2" x14ac:dyDescent="0.25">
      <c r="A187" s="60" t="s">
        <v>85</v>
      </c>
      <c r="B187" s="61">
        <f>SUM(B46)</f>
        <v>244</v>
      </c>
    </row>
    <row r="188" spans="1:2" x14ac:dyDescent="0.25">
      <c r="A188" s="60"/>
      <c r="B188" s="61"/>
    </row>
    <row r="189" spans="1:2" x14ac:dyDescent="0.25">
      <c r="A189" s="60" t="s">
        <v>67</v>
      </c>
      <c r="B189" s="61">
        <f>SUM(B190:B191)</f>
        <v>323</v>
      </c>
    </row>
    <row r="190" spans="1:2" x14ac:dyDescent="0.25">
      <c r="A190" s="60" t="s">
        <v>86</v>
      </c>
      <c r="B190" s="61">
        <f>SUM(B41)</f>
        <v>42</v>
      </c>
    </row>
    <row r="191" spans="1:2" x14ac:dyDescent="0.25">
      <c r="A191" s="60" t="s">
        <v>87</v>
      </c>
      <c r="B191" s="61">
        <f>SUM(B47)</f>
        <v>281</v>
      </c>
    </row>
    <row r="192" spans="1:2" x14ac:dyDescent="0.25">
      <c r="A192" s="60"/>
      <c r="B192" s="61"/>
    </row>
    <row r="193" spans="1:2" x14ac:dyDescent="0.25">
      <c r="A193" s="60" t="s">
        <v>69</v>
      </c>
      <c r="B193" s="61">
        <f>SUM(B194:B195)</f>
        <v>346</v>
      </c>
    </row>
    <row r="194" spans="1:2" x14ac:dyDescent="0.25">
      <c r="A194" s="60" t="s">
        <v>88</v>
      </c>
      <c r="B194" s="61">
        <f>SUM(B42)</f>
        <v>24</v>
      </c>
    </row>
    <row r="195" spans="1:2" x14ac:dyDescent="0.25">
      <c r="A195" s="60" t="s">
        <v>89</v>
      </c>
      <c r="B195" s="61">
        <f>SUM(B48)</f>
        <v>322</v>
      </c>
    </row>
    <row r="196" spans="1:2" x14ac:dyDescent="0.25">
      <c r="A196" s="60"/>
      <c r="B196" s="61"/>
    </row>
    <row r="197" spans="1:2" x14ac:dyDescent="0.25">
      <c r="A197" s="60" t="s">
        <v>68</v>
      </c>
      <c r="B197" s="61">
        <f>SUM(B198:B199)</f>
        <v>144</v>
      </c>
    </row>
    <row r="198" spans="1:2" x14ac:dyDescent="0.25">
      <c r="A198" s="60" t="s">
        <v>90</v>
      </c>
      <c r="B198" s="61">
        <f>SUM(B43)</f>
        <v>7</v>
      </c>
    </row>
    <row r="199" spans="1:2" x14ac:dyDescent="0.25">
      <c r="A199" s="60" t="s">
        <v>91</v>
      </c>
      <c r="B199" s="61">
        <f>SUM(B49)</f>
        <v>137</v>
      </c>
    </row>
    <row r="200" spans="1:2" x14ac:dyDescent="0.25">
      <c r="A200" s="60"/>
      <c r="B200" s="61"/>
    </row>
    <row r="201" spans="1:2" x14ac:dyDescent="0.25">
      <c r="A201" s="60" t="s">
        <v>64</v>
      </c>
      <c r="B201" s="61">
        <f>SUM(B177)</f>
        <v>431</v>
      </c>
    </row>
    <row r="202" spans="1:2" x14ac:dyDescent="0.25">
      <c r="A202" s="60" t="s">
        <v>65</v>
      </c>
      <c r="B202" s="61">
        <f>SUM(B181)</f>
        <v>276</v>
      </c>
    </row>
    <row r="203" spans="1:2" x14ac:dyDescent="0.25">
      <c r="A203" s="60" t="s">
        <v>66</v>
      </c>
      <c r="B203" s="61">
        <f>SUM(B185)</f>
        <v>257</v>
      </c>
    </row>
    <row r="204" spans="1:2" x14ac:dyDescent="0.25">
      <c r="A204" s="60" t="s">
        <v>67</v>
      </c>
      <c r="B204" s="61">
        <f>SUM(B189)</f>
        <v>323</v>
      </c>
    </row>
    <row r="205" spans="1:2" x14ac:dyDescent="0.25">
      <c r="A205" s="60" t="s">
        <v>92</v>
      </c>
      <c r="B205" s="61">
        <f>SUM(B193)</f>
        <v>346</v>
      </c>
    </row>
    <row r="206" spans="1:2" x14ac:dyDescent="0.25">
      <c r="A206" s="60" t="s">
        <v>68</v>
      </c>
      <c r="B206" s="61">
        <f>SUM(B197)</f>
        <v>144</v>
      </c>
    </row>
    <row r="207" spans="1:2" x14ac:dyDescent="0.25">
      <c r="A207" s="60"/>
      <c r="B207" s="61"/>
    </row>
    <row r="208" spans="1:2" x14ac:dyDescent="0.25">
      <c r="A208" s="62" t="s">
        <v>76</v>
      </c>
      <c r="B208" s="61"/>
    </row>
    <row r="209" spans="1:2" x14ac:dyDescent="0.25">
      <c r="A209" s="60" t="s">
        <v>64</v>
      </c>
      <c r="B209" s="61">
        <f>SUM(B210:B211)</f>
        <v>125</v>
      </c>
    </row>
    <row r="210" spans="1:2" x14ac:dyDescent="0.25">
      <c r="A210" s="60" t="s">
        <v>80</v>
      </c>
      <c r="B210" s="61">
        <f>SUM(B50)</f>
        <v>110</v>
      </c>
    </row>
    <row r="211" spans="1:2" x14ac:dyDescent="0.25">
      <c r="A211" s="60" t="s">
        <v>81</v>
      </c>
      <c r="B211" s="61">
        <f>SUM(B56)</f>
        <v>15</v>
      </c>
    </row>
    <row r="212" spans="1:2" x14ac:dyDescent="0.25">
      <c r="A212" s="60"/>
      <c r="B212" s="61"/>
    </row>
    <row r="213" spans="1:2" x14ac:dyDescent="0.25">
      <c r="A213" s="60" t="s">
        <v>65</v>
      </c>
      <c r="B213" s="61">
        <f>SUM(B214:B215)</f>
        <v>143</v>
      </c>
    </row>
    <row r="214" spans="1:2" x14ac:dyDescent="0.25">
      <c r="A214" s="60" t="s">
        <v>82</v>
      </c>
      <c r="B214" s="61">
        <f>SUM(B51)</f>
        <v>116</v>
      </c>
    </row>
    <row r="215" spans="1:2" x14ac:dyDescent="0.25">
      <c r="A215" s="60" t="s">
        <v>83</v>
      </c>
      <c r="B215" s="61">
        <f>SUM(B57)</f>
        <v>27</v>
      </c>
    </row>
    <row r="216" spans="1:2" x14ac:dyDescent="0.25">
      <c r="A216" s="60"/>
      <c r="B216" s="61"/>
    </row>
    <row r="217" spans="1:2" x14ac:dyDescent="0.25">
      <c r="A217" s="60" t="s">
        <v>66</v>
      </c>
      <c r="B217" s="61">
        <f>SUM(B218:B219)</f>
        <v>151</v>
      </c>
    </row>
    <row r="218" spans="1:2" x14ac:dyDescent="0.25">
      <c r="A218" s="60" t="s">
        <v>84</v>
      </c>
      <c r="B218" s="61">
        <f>SUM(B52)</f>
        <v>123</v>
      </c>
    </row>
    <row r="219" spans="1:2" x14ac:dyDescent="0.25">
      <c r="A219" s="60" t="s">
        <v>85</v>
      </c>
      <c r="B219" s="61">
        <f>SUM(B58)</f>
        <v>28</v>
      </c>
    </row>
    <row r="220" spans="1:2" x14ac:dyDescent="0.25">
      <c r="A220" s="60"/>
      <c r="B220" s="61"/>
    </row>
    <row r="221" spans="1:2" x14ac:dyDescent="0.25">
      <c r="A221" s="60" t="s">
        <v>67</v>
      </c>
      <c r="B221" s="61">
        <f>SUM(B222:B223)</f>
        <v>130</v>
      </c>
    </row>
    <row r="222" spans="1:2" x14ac:dyDescent="0.25">
      <c r="A222" s="60" t="s">
        <v>86</v>
      </c>
      <c r="B222" s="61">
        <f>SUM(B53)</f>
        <v>109</v>
      </c>
    </row>
    <row r="223" spans="1:2" x14ac:dyDescent="0.25">
      <c r="A223" s="60" t="s">
        <v>87</v>
      </c>
      <c r="B223" s="61">
        <f>SUM(B59)</f>
        <v>21</v>
      </c>
    </row>
    <row r="224" spans="1:2" x14ac:dyDescent="0.25">
      <c r="A224" s="60"/>
      <c r="B224" s="61"/>
    </row>
    <row r="225" spans="1:2" x14ac:dyDescent="0.25">
      <c r="A225" s="60" t="s">
        <v>69</v>
      </c>
      <c r="B225" s="61">
        <f>SUM(B226:B227)</f>
        <v>141</v>
      </c>
    </row>
    <row r="226" spans="1:2" x14ac:dyDescent="0.25">
      <c r="A226" s="60" t="s">
        <v>88</v>
      </c>
      <c r="B226" s="61">
        <f>SUM(B54)</f>
        <v>122</v>
      </c>
    </row>
    <row r="227" spans="1:2" x14ac:dyDescent="0.25">
      <c r="A227" s="60" t="s">
        <v>89</v>
      </c>
      <c r="B227" s="61">
        <f>SUM(B60)</f>
        <v>19</v>
      </c>
    </row>
    <row r="228" spans="1:2" x14ac:dyDescent="0.25">
      <c r="A228" s="60"/>
      <c r="B228" s="61"/>
    </row>
    <row r="229" spans="1:2" x14ac:dyDescent="0.25">
      <c r="A229" s="60" t="s">
        <v>68</v>
      </c>
      <c r="B229" s="61">
        <f>SUM(B230:B231)</f>
        <v>74</v>
      </c>
    </row>
    <row r="230" spans="1:2" x14ac:dyDescent="0.25">
      <c r="A230" s="60" t="s">
        <v>90</v>
      </c>
      <c r="B230" s="61">
        <f>SUM(B55)</f>
        <v>55</v>
      </c>
    </row>
    <row r="231" spans="1:2" x14ac:dyDescent="0.25">
      <c r="A231" s="60" t="s">
        <v>91</v>
      </c>
      <c r="B231" s="61">
        <f>SUM(B61)</f>
        <v>19</v>
      </c>
    </row>
    <row r="232" spans="1:2" x14ac:dyDescent="0.25">
      <c r="A232" s="60"/>
      <c r="B232" s="61"/>
    </row>
    <row r="233" spans="1:2" x14ac:dyDescent="0.25">
      <c r="A233" s="60" t="s">
        <v>64</v>
      </c>
      <c r="B233" s="61">
        <f>SUM(B209)</f>
        <v>125</v>
      </c>
    </row>
    <row r="234" spans="1:2" x14ac:dyDescent="0.25">
      <c r="A234" s="60" t="s">
        <v>65</v>
      </c>
      <c r="B234" s="61">
        <f>SUM(B213)</f>
        <v>143</v>
      </c>
    </row>
    <row r="235" spans="1:2" x14ac:dyDescent="0.25">
      <c r="A235" s="60" t="s">
        <v>66</v>
      </c>
      <c r="B235" s="61">
        <f>SUM(B217)</f>
        <v>151</v>
      </c>
    </row>
    <row r="236" spans="1:2" x14ac:dyDescent="0.25">
      <c r="A236" s="60" t="s">
        <v>67</v>
      </c>
      <c r="B236" s="61">
        <f>SUM(B221)</f>
        <v>130</v>
      </c>
    </row>
    <row r="237" spans="1:2" x14ac:dyDescent="0.25">
      <c r="A237" s="60" t="s">
        <v>92</v>
      </c>
      <c r="B237" s="61">
        <f>SUM(B225)</f>
        <v>141</v>
      </c>
    </row>
    <row r="238" spans="1:2" x14ac:dyDescent="0.25">
      <c r="A238" s="60" t="s">
        <v>68</v>
      </c>
      <c r="B238" s="61">
        <f>SUM(B229)</f>
        <v>74</v>
      </c>
    </row>
    <row r="239" spans="1:2" x14ac:dyDescent="0.25">
      <c r="A239" s="60"/>
      <c r="B239" s="61"/>
    </row>
    <row r="240" spans="1:2" x14ac:dyDescent="0.25">
      <c r="A240" s="62" t="s">
        <v>93</v>
      </c>
      <c r="B240" s="61"/>
    </row>
    <row r="241" spans="1:2" x14ac:dyDescent="0.25">
      <c r="A241" s="60" t="s">
        <v>64</v>
      </c>
      <c r="B241" s="61">
        <f>SUM(Spielanteile!B3:B7)</f>
        <v>2325</v>
      </c>
    </row>
    <row r="242" spans="1:2" x14ac:dyDescent="0.25">
      <c r="A242" s="60" t="s">
        <v>80</v>
      </c>
      <c r="B242" s="61">
        <f>SUM(Spielanteile!C3:C7)</f>
        <v>1509</v>
      </c>
    </row>
    <row r="243" spans="1:2" x14ac:dyDescent="0.25">
      <c r="A243" s="60" t="s">
        <v>81</v>
      </c>
      <c r="B243" s="61">
        <f>SUM(Spielanteile!D3:D7)</f>
        <v>816</v>
      </c>
    </row>
    <row r="244" spans="1:2" x14ac:dyDescent="0.25">
      <c r="A244" s="60"/>
      <c r="B244" s="61"/>
    </row>
    <row r="245" spans="1:2" x14ac:dyDescent="0.25">
      <c r="A245" s="60" t="s">
        <v>65</v>
      </c>
      <c r="B245" s="61">
        <f>SUM(Spielanteile!E3:E7)</f>
        <v>2995</v>
      </c>
    </row>
    <row r="246" spans="1:2" x14ac:dyDescent="0.25">
      <c r="A246" s="60" t="s">
        <v>82</v>
      </c>
      <c r="B246" s="61">
        <f>SUM(Spielanteile!F3:F7)</f>
        <v>2092</v>
      </c>
    </row>
    <row r="247" spans="1:2" x14ac:dyDescent="0.25">
      <c r="A247" s="60" t="s">
        <v>83</v>
      </c>
      <c r="B247" s="61">
        <f>SUM(Spielanteile!G3:G7)</f>
        <v>903</v>
      </c>
    </row>
    <row r="248" spans="1:2" x14ac:dyDescent="0.25">
      <c r="A248" s="60"/>
      <c r="B248" s="61"/>
    </row>
    <row r="249" spans="1:2" x14ac:dyDescent="0.25">
      <c r="A249" s="60" t="s">
        <v>66</v>
      </c>
      <c r="B249" s="61">
        <f>SUM(Spielanteile!H3:H7)</f>
        <v>3094</v>
      </c>
    </row>
    <row r="250" spans="1:2" x14ac:dyDescent="0.25">
      <c r="A250" s="60" t="s">
        <v>84</v>
      </c>
      <c r="B250" s="61">
        <f>SUM(Spielanteile!I3:I7)</f>
        <v>2023</v>
      </c>
    </row>
    <row r="251" spans="1:2" x14ac:dyDescent="0.25">
      <c r="A251" s="60" t="s">
        <v>85</v>
      </c>
      <c r="B251" s="61">
        <f>SUM(Spielanteile!J3:J7)</f>
        <v>1071</v>
      </c>
    </row>
    <row r="252" spans="1:2" x14ac:dyDescent="0.25">
      <c r="A252" s="60"/>
      <c r="B252" s="61"/>
    </row>
    <row r="253" spans="1:2" x14ac:dyDescent="0.25">
      <c r="A253" s="60" t="s">
        <v>67</v>
      </c>
      <c r="B253" s="61">
        <f>SUM(Spielanteile!K3:K7)</f>
        <v>3523</v>
      </c>
    </row>
    <row r="254" spans="1:2" x14ac:dyDescent="0.25">
      <c r="A254" s="60" t="s">
        <v>86</v>
      </c>
      <c r="B254" s="61">
        <f>SUM(Spielanteile!L3:L7)</f>
        <v>2347</v>
      </c>
    </row>
    <row r="255" spans="1:2" x14ac:dyDescent="0.25">
      <c r="A255" s="60" t="s">
        <v>87</v>
      </c>
      <c r="B255" s="61">
        <f>SUM(Spielanteile!M3:M7)</f>
        <v>1176</v>
      </c>
    </row>
    <row r="256" spans="1:2" x14ac:dyDescent="0.25">
      <c r="A256" s="60"/>
      <c r="B256" s="61"/>
    </row>
    <row r="257" spans="1:2" x14ac:dyDescent="0.25">
      <c r="A257" s="60" t="s">
        <v>69</v>
      </c>
      <c r="B257" s="61">
        <f>SUM(Spielanteile!N3:N7)</f>
        <v>3555</v>
      </c>
    </row>
    <row r="258" spans="1:2" x14ac:dyDescent="0.25">
      <c r="A258" s="60" t="s">
        <v>88</v>
      </c>
      <c r="B258" s="61">
        <f>SUM(Spielanteile!O3:O7)</f>
        <v>2447</v>
      </c>
    </row>
    <row r="259" spans="1:2" x14ac:dyDescent="0.25">
      <c r="A259" s="60" t="s">
        <v>89</v>
      </c>
      <c r="B259" s="61">
        <f>SUM(Spielanteile!P3:P7)</f>
        <v>1108</v>
      </c>
    </row>
    <row r="260" spans="1:2" x14ac:dyDescent="0.25">
      <c r="A260" s="60"/>
      <c r="B260" s="61"/>
    </row>
    <row r="261" spans="1:2" x14ac:dyDescent="0.25">
      <c r="A261" s="60" t="s">
        <v>68</v>
      </c>
      <c r="B261" s="61">
        <f>SUM(Spielanteile!Q3:Q7)</f>
        <v>922</v>
      </c>
    </row>
    <row r="262" spans="1:2" x14ac:dyDescent="0.25">
      <c r="A262" s="60" t="s">
        <v>90</v>
      </c>
      <c r="B262" s="61">
        <f>SUM(Spielanteile!R3:R7)</f>
        <v>604</v>
      </c>
    </row>
    <row r="263" spans="1:2" x14ac:dyDescent="0.25">
      <c r="A263" s="63" t="s">
        <v>91</v>
      </c>
      <c r="B263" s="64">
        <f>SUM(Spielanteile!S3:S7)</f>
        <v>318</v>
      </c>
    </row>
    <row r="264" spans="1:2" x14ac:dyDescent="0.25">
      <c r="A264" s="63"/>
      <c r="B264" s="64"/>
    </row>
    <row r="265" spans="1:2" x14ac:dyDescent="0.25">
      <c r="A265" s="63" t="s">
        <v>64</v>
      </c>
      <c r="B265" s="64">
        <f>SUM(B241)</f>
        <v>2325</v>
      </c>
    </row>
    <row r="266" spans="1:2" x14ac:dyDescent="0.25">
      <c r="A266" s="63" t="s">
        <v>65</v>
      </c>
      <c r="B266" s="64">
        <f>SUM(B245)</f>
        <v>2995</v>
      </c>
    </row>
    <row r="267" spans="1:2" x14ac:dyDescent="0.25">
      <c r="A267" s="63" t="s">
        <v>66</v>
      </c>
      <c r="B267" s="64">
        <f>SUM(B249)</f>
        <v>3094</v>
      </c>
    </row>
    <row r="268" spans="1:2" x14ac:dyDescent="0.25">
      <c r="A268" s="63" t="s">
        <v>67</v>
      </c>
      <c r="B268" s="64">
        <f>SUM(B253)</f>
        <v>3523</v>
      </c>
    </row>
    <row r="269" spans="1:2" x14ac:dyDescent="0.25">
      <c r="A269" s="63" t="s">
        <v>92</v>
      </c>
      <c r="B269" s="64">
        <f>SUM(B257)</f>
        <v>3555</v>
      </c>
    </row>
    <row r="270" spans="1:2" ht="15.75" thickBot="1" x14ac:dyDescent="0.3">
      <c r="A270" s="65" t="s">
        <v>68</v>
      </c>
      <c r="B270" s="66">
        <f>SUM(B261)</f>
        <v>922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C1" sqref="C1:C72"/>
    </sheetView>
  </sheetViews>
  <sheetFormatPr baseColWidth="10" defaultColWidth="20.5703125" defaultRowHeight="15" x14ac:dyDescent="0.25"/>
  <cols>
    <col min="1" max="1" width="19.85546875" style="9" bestFit="1" customWidth="1"/>
    <col min="2" max="2" width="19.85546875" style="9" customWidth="1"/>
    <col min="3" max="3" width="3" style="9" bestFit="1" customWidth="1"/>
    <col min="4" max="4" width="3" style="9" customWidth="1"/>
    <col min="5" max="5" width="2.42578125" style="9" customWidth="1"/>
    <col min="6" max="6" width="6.7109375" style="9" customWidth="1"/>
    <col min="7" max="7" width="20.5703125" style="9"/>
    <col min="8" max="8" width="6.7109375" style="54" customWidth="1"/>
    <col min="9" max="9" width="5.42578125" style="9" customWidth="1"/>
    <col min="10" max="10" width="10.28515625" style="9" customWidth="1"/>
    <col min="11" max="11" width="6.42578125" style="9" customWidth="1"/>
    <col min="12" max="12" width="7.140625" style="9" customWidth="1"/>
    <col min="13" max="16384" width="20.5703125" style="9"/>
  </cols>
  <sheetData>
    <row r="1" spans="1:10" x14ac:dyDescent="0.25">
      <c r="A1" s="42" t="s">
        <v>0</v>
      </c>
      <c r="B1"/>
      <c r="C1"/>
      <c r="D1" s="45">
        <v>1</v>
      </c>
      <c r="E1" s="46"/>
      <c r="F1" s="51">
        <f t="shared" ref="F1:F32" si="0">SUM(C1-D1)</f>
        <v>-1</v>
      </c>
      <c r="H1" s="56"/>
      <c r="I1" s="54"/>
      <c r="J1" s="7"/>
    </row>
    <row r="2" spans="1:10" x14ac:dyDescent="0.25">
      <c r="A2" s="43" t="s">
        <v>1</v>
      </c>
      <c r="B2"/>
      <c r="C2"/>
      <c r="D2" s="47">
        <v>1</v>
      </c>
      <c r="E2" s="48"/>
      <c r="F2" s="52">
        <f t="shared" si="0"/>
        <v>-1</v>
      </c>
      <c r="H2" s="56"/>
      <c r="I2" s="54"/>
      <c r="J2" s="7"/>
    </row>
    <row r="3" spans="1:10" x14ac:dyDescent="0.25">
      <c r="A3" s="43" t="s">
        <v>2</v>
      </c>
      <c r="B3"/>
      <c r="C3"/>
      <c r="D3" s="47">
        <v>1</v>
      </c>
      <c r="E3" s="48"/>
      <c r="F3" s="52">
        <f t="shared" si="0"/>
        <v>-1</v>
      </c>
      <c r="H3" s="56"/>
      <c r="I3" s="54"/>
      <c r="J3" s="7"/>
    </row>
    <row r="4" spans="1:10" x14ac:dyDescent="0.25">
      <c r="A4" s="43" t="s">
        <v>3</v>
      </c>
      <c r="B4"/>
      <c r="C4"/>
      <c r="D4" s="47">
        <v>1</v>
      </c>
      <c r="E4" s="48"/>
      <c r="F4" s="52">
        <f t="shared" si="0"/>
        <v>-1</v>
      </c>
      <c r="H4" s="56"/>
      <c r="I4" s="54"/>
      <c r="J4" s="7"/>
    </row>
    <row r="5" spans="1:10" x14ac:dyDescent="0.25">
      <c r="A5" s="43" t="s">
        <v>4</v>
      </c>
      <c r="B5"/>
      <c r="C5"/>
      <c r="D5" s="47">
        <v>1</v>
      </c>
      <c r="E5" s="48"/>
      <c r="F5" s="52">
        <f t="shared" si="0"/>
        <v>-1</v>
      </c>
      <c r="H5" s="56"/>
      <c r="I5" s="54"/>
      <c r="J5" s="7"/>
    </row>
    <row r="6" spans="1:10" x14ac:dyDescent="0.25">
      <c r="A6" s="43" t="s">
        <v>5</v>
      </c>
      <c r="B6"/>
      <c r="C6"/>
      <c r="D6" s="47">
        <v>1</v>
      </c>
      <c r="E6" s="48"/>
      <c r="F6" s="52">
        <f t="shared" si="0"/>
        <v>-1</v>
      </c>
      <c r="H6" s="56"/>
      <c r="I6" s="54"/>
      <c r="J6" s="7"/>
    </row>
    <row r="7" spans="1:10" x14ac:dyDescent="0.25">
      <c r="A7" s="43" t="s">
        <v>6</v>
      </c>
      <c r="B7"/>
      <c r="C7"/>
      <c r="D7" s="47">
        <v>1</v>
      </c>
      <c r="E7" s="48"/>
      <c r="F7" s="52">
        <f t="shared" si="0"/>
        <v>-1</v>
      </c>
      <c r="H7" s="56"/>
      <c r="I7" s="54"/>
      <c r="J7" s="7"/>
    </row>
    <row r="8" spans="1:10" x14ac:dyDescent="0.25">
      <c r="A8" s="43" t="s">
        <v>7</v>
      </c>
      <c r="B8"/>
      <c r="C8"/>
      <c r="D8" s="47">
        <v>1</v>
      </c>
      <c r="E8" s="48"/>
      <c r="F8" s="52">
        <f t="shared" si="0"/>
        <v>-1</v>
      </c>
      <c r="H8" s="56"/>
      <c r="I8" s="54"/>
      <c r="J8" s="7"/>
    </row>
    <row r="9" spans="1:10" x14ac:dyDescent="0.25">
      <c r="A9" s="43" t="s">
        <v>8</v>
      </c>
      <c r="B9"/>
      <c r="C9"/>
      <c r="D9" s="47">
        <v>1</v>
      </c>
      <c r="E9" s="48"/>
      <c r="F9" s="52">
        <f t="shared" si="0"/>
        <v>-1</v>
      </c>
      <c r="H9" s="56"/>
      <c r="I9" s="54"/>
      <c r="J9" s="7"/>
    </row>
    <row r="10" spans="1:10" x14ac:dyDescent="0.25">
      <c r="A10" s="43" t="s">
        <v>9</v>
      </c>
      <c r="B10"/>
      <c r="C10"/>
      <c r="D10" s="47">
        <v>1</v>
      </c>
      <c r="E10" s="48"/>
      <c r="F10" s="52">
        <f t="shared" si="0"/>
        <v>-1</v>
      </c>
      <c r="H10" s="56"/>
      <c r="I10" s="54"/>
      <c r="J10" s="7"/>
    </row>
    <row r="11" spans="1:10" x14ac:dyDescent="0.25">
      <c r="A11" s="43" t="s">
        <v>10</v>
      </c>
      <c r="B11"/>
      <c r="C11"/>
      <c r="D11" s="47">
        <v>1</v>
      </c>
      <c r="E11" s="48"/>
      <c r="F11" s="52">
        <f t="shared" si="0"/>
        <v>-1</v>
      </c>
      <c r="H11" s="56"/>
      <c r="I11" s="54"/>
      <c r="J11" s="7"/>
    </row>
    <row r="12" spans="1:10" x14ac:dyDescent="0.25">
      <c r="A12" s="43" t="s">
        <v>11</v>
      </c>
      <c r="B12"/>
      <c r="C12"/>
      <c r="D12" s="47">
        <v>1</v>
      </c>
      <c r="E12" s="48"/>
      <c r="F12" s="52">
        <f t="shared" si="0"/>
        <v>-1</v>
      </c>
      <c r="H12" s="56"/>
      <c r="I12" s="54"/>
      <c r="J12" s="7"/>
    </row>
    <row r="13" spans="1:10" x14ac:dyDescent="0.25">
      <c r="A13" s="43" t="s">
        <v>12</v>
      </c>
      <c r="B13"/>
      <c r="C13"/>
      <c r="D13" s="47">
        <v>1</v>
      </c>
      <c r="E13" s="48"/>
      <c r="F13" s="52">
        <f t="shared" si="0"/>
        <v>-1</v>
      </c>
      <c r="H13" s="56"/>
      <c r="I13" s="54"/>
      <c r="J13" s="7"/>
    </row>
    <row r="14" spans="1:10" x14ac:dyDescent="0.25">
      <c r="A14" s="43" t="s">
        <v>13</v>
      </c>
      <c r="B14"/>
      <c r="C14"/>
      <c r="D14" s="47">
        <v>1</v>
      </c>
      <c r="E14" s="48"/>
      <c r="F14" s="52">
        <f t="shared" si="0"/>
        <v>-1</v>
      </c>
      <c r="H14" s="56"/>
      <c r="I14" s="54"/>
      <c r="J14" s="7"/>
    </row>
    <row r="15" spans="1:10" x14ac:dyDescent="0.25">
      <c r="A15" s="43" t="s">
        <v>14</v>
      </c>
      <c r="B15"/>
      <c r="C15"/>
      <c r="D15" s="47">
        <v>1</v>
      </c>
      <c r="E15" s="48"/>
      <c r="F15" s="52">
        <f t="shared" si="0"/>
        <v>-1</v>
      </c>
      <c r="H15" s="56"/>
      <c r="I15" s="54"/>
      <c r="J15" s="7"/>
    </row>
    <row r="16" spans="1:10" x14ac:dyDescent="0.25">
      <c r="A16" s="43" t="s">
        <v>15</v>
      </c>
      <c r="B16"/>
      <c r="C16"/>
      <c r="D16" s="47">
        <v>1</v>
      </c>
      <c r="E16" s="48"/>
      <c r="F16" s="52">
        <f t="shared" si="0"/>
        <v>-1</v>
      </c>
      <c r="H16" s="56"/>
      <c r="I16" s="54"/>
      <c r="J16" s="7"/>
    </row>
    <row r="17" spans="1:10" x14ac:dyDescent="0.25">
      <c r="A17" s="43" t="s">
        <v>16</v>
      </c>
      <c r="B17"/>
      <c r="C17"/>
      <c r="D17" s="47">
        <v>1</v>
      </c>
      <c r="E17" s="48"/>
      <c r="F17" s="52">
        <f t="shared" si="0"/>
        <v>-1</v>
      </c>
      <c r="H17" s="56"/>
      <c r="I17" s="54"/>
      <c r="J17" s="7"/>
    </row>
    <row r="18" spans="1:10" x14ac:dyDescent="0.25">
      <c r="A18" s="43" t="s">
        <v>17</v>
      </c>
      <c r="B18"/>
      <c r="C18"/>
      <c r="D18" s="47">
        <v>1</v>
      </c>
      <c r="E18" s="48"/>
      <c r="F18" s="52">
        <f t="shared" si="0"/>
        <v>-1</v>
      </c>
      <c r="H18" s="56"/>
      <c r="I18" s="54"/>
      <c r="J18" s="7"/>
    </row>
    <row r="19" spans="1:10" x14ac:dyDescent="0.25">
      <c r="A19" s="43" t="s">
        <v>18</v>
      </c>
      <c r="B19"/>
      <c r="C19"/>
      <c r="D19" s="47">
        <v>1</v>
      </c>
      <c r="E19" s="48"/>
      <c r="F19" s="52">
        <f t="shared" si="0"/>
        <v>-1</v>
      </c>
      <c r="H19" s="56"/>
      <c r="I19" s="54"/>
      <c r="J19" s="7"/>
    </row>
    <row r="20" spans="1:10" x14ac:dyDescent="0.25">
      <c r="A20" s="43" t="s">
        <v>19</v>
      </c>
      <c r="B20"/>
      <c r="C20"/>
      <c r="D20" s="47">
        <v>1</v>
      </c>
      <c r="E20" s="48"/>
      <c r="F20" s="52">
        <f t="shared" si="0"/>
        <v>-1</v>
      </c>
      <c r="H20" s="56"/>
      <c r="I20" s="54"/>
      <c r="J20" s="7"/>
    </row>
    <row r="21" spans="1:10" x14ac:dyDescent="0.25">
      <c r="A21" s="43" t="s">
        <v>20</v>
      </c>
      <c r="B21"/>
      <c r="C21"/>
      <c r="D21" s="47">
        <v>1</v>
      </c>
      <c r="E21" s="48"/>
      <c r="F21" s="52">
        <f t="shared" si="0"/>
        <v>-1</v>
      </c>
      <c r="H21" s="56"/>
      <c r="I21" s="54"/>
      <c r="J21" s="7"/>
    </row>
    <row r="22" spans="1:10" x14ac:dyDescent="0.25">
      <c r="A22" s="43" t="s">
        <v>21</v>
      </c>
      <c r="B22"/>
      <c r="C22"/>
      <c r="D22" s="47">
        <v>1</v>
      </c>
      <c r="E22" s="48"/>
      <c r="F22" s="52">
        <f t="shared" si="0"/>
        <v>-1</v>
      </c>
      <c r="H22" s="56"/>
      <c r="I22" s="54"/>
      <c r="J22" s="7"/>
    </row>
    <row r="23" spans="1:10" x14ac:dyDescent="0.25">
      <c r="A23" s="43" t="s">
        <v>22</v>
      </c>
      <c r="B23"/>
      <c r="C23"/>
      <c r="D23" s="47">
        <v>1</v>
      </c>
      <c r="E23" s="48"/>
      <c r="F23" s="52">
        <f t="shared" si="0"/>
        <v>-1</v>
      </c>
      <c r="H23" s="56"/>
      <c r="I23" s="54"/>
      <c r="J23" s="7"/>
    </row>
    <row r="24" spans="1:10" x14ac:dyDescent="0.25">
      <c r="A24" s="43" t="s">
        <v>23</v>
      </c>
      <c r="B24"/>
      <c r="C24"/>
      <c r="D24" s="47">
        <v>1</v>
      </c>
      <c r="E24" s="48"/>
      <c r="F24" s="52">
        <f t="shared" si="0"/>
        <v>-1</v>
      </c>
      <c r="H24" s="56"/>
      <c r="I24" s="54"/>
      <c r="J24" s="7"/>
    </row>
    <row r="25" spans="1:10" x14ac:dyDescent="0.25">
      <c r="A25" s="43" t="s">
        <v>24</v>
      </c>
      <c r="B25"/>
      <c r="C25"/>
      <c r="D25" s="47">
        <v>1</v>
      </c>
      <c r="E25" s="48"/>
      <c r="F25" s="52">
        <f t="shared" si="0"/>
        <v>-1</v>
      </c>
      <c r="H25" s="56"/>
      <c r="I25" s="54"/>
      <c r="J25" s="7"/>
    </row>
    <row r="26" spans="1:10" x14ac:dyDescent="0.25">
      <c r="A26" s="43" t="s">
        <v>25</v>
      </c>
      <c r="B26"/>
      <c r="C26"/>
      <c r="D26" s="47">
        <v>1</v>
      </c>
      <c r="E26" s="48"/>
      <c r="F26" s="52">
        <f t="shared" si="0"/>
        <v>-1</v>
      </c>
      <c r="H26" s="56"/>
      <c r="I26" s="54"/>
      <c r="J26" s="7"/>
    </row>
    <row r="27" spans="1:10" x14ac:dyDescent="0.25">
      <c r="A27" s="43" t="s">
        <v>26</v>
      </c>
      <c r="B27"/>
      <c r="C27"/>
      <c r="D27" s="47">
        <v>1</v>
      </c>
      <c r="E27" s="48"/>
      <c r="F27" s="52">
        <f t="shared" si="0"/>
        <v>-1</v>
      </c>
      <c r="H27" s="56"/>
      <c r="I27" s="54"/>
      <c r="J27" s="7"/>
    </row>
    <row r="28" spans="1:10" x14ac:dyDescent="0.25">
      <c r="A28" s="43" t="s">
        <v>27</v>
      </c>
      <c r="B28"/>
      <c r="C28"/>
      <c r="D28" s="47">
        <v>1</v>
      </c>
      <c r="E28" s="48"/>
      <c r="F28" s="52">
        <f t="shared" si="0"/>
        <v>-1</v>
      </c>
      <c r="H28" s="56"/>
      <c r="I28" s="54"/>
      <c r="J28" s="7"/>
    </row>
    <row r="29" spans="1:10" x14ac:dyDescent="0.25">
      <c r="A29" s="43" t="s">
        <v>28</v>
      </c>
      <c r="B29"/>
      <c r="C29"/>
      <c r="D29" s="47">
        <v>1</v>
      </c>
      <c r="E29" s="48"/>
      <c r="F29" s="52">
        <f t="shared" si="0"/>
        <v>-1</v>
      </c>
      <c r="H29" s="56"/>
      <c r="I29" s="54"/>
      <c r="J29" s="7"/>
    </row>
    <row r="30" spans="1:10" x14ac:dyDescent="0.25">
      <c r="A30" s="43" t="s">
        <v>29</v>
      </c>
      <c r="B30"/>
      <c r="C30"/>
      <c r="D30" s="47">
        <v>1</v>
      </c>
      <c r="E30" s="48"/>
      <c r="F30" s="52">
        <f t="shared" si="0"/>
        <v>-1</v>
      </c>
      <c r="H30" s="56"/>
      <c r="I30" s="54"/>
      <c r="J30" s="7"/>
    </row>
    <row r="31" spans="1:10" x14ac:dyDescent="0.25">
      <c r="A31" s="43" t="s">
        <v>30</v>
      </c>
      <c r="B31"/>
      <c r="C31"/>
      <c r="D31" s="47">
        <v>1</v>
      </c>
      <c r="E31" s="48"/>
      <c r="F31" s="52">
        <f t="shared" si="0"/>
        <v>-1</v>
      </c>
      <c r="H31" s="56"/>
      <c r="I31" s="54"/>
      <c r="J31" s="7"/>
    </row>
    <row r="32" spans="1:10" x14ac:dyDescent="0.25">
      <c r="A32" s="43" t="s">
        <v>31</v>
      </c>
      <c r="B32"/>
      <c r="C32"/>
      <c r="D32" s="47">
        <v>1</v>
      </c>
      <c r="E32" s="48"/>
      <c r="F32" s="52">
        <f t="shared" si="0"/>
        <v>-1</v>
      </c>
      <c r="H32" s="56"/>
      <c r="I32" s="54"/>
      <c r="J32" s="7"/>
    </row>
    <row r="33" spans="1:10" x14ac:dyDescent="0.25">
      <c r="A33" s="43" t="s">
        <v>32</v>
      </c>
      <c r="B33"/>
      <c r="C33"/>
      <c r="D33" s="47">
        <v>1</v>
      </c>
      <c r="E33" s="48"/>
      <c r="F33" s="52">
        <f t="shared" ref="F33:F38" si="1">SUM(C33-D33)</f>
        <v>-1</v>
      </c>
      <c r="H33" s="56"/>
      <c r="I33" s="54"/>
      <c r="J33" s="7"/>
    </row>
    <row r="34" spans="1:10" x14ac:dyDescent="0.25">
      <c r="A34" s="43" t="s">
        <v>33</v>
      </c>
      <c r="B34"/>
      <c r="C34"/>
      <c r="D34" s="47">
        <v>1</v>
      </c>
      <c r="E34" s="48"/>
      <c r="F34" s="52">
        <f t="shared" si="1"/>
        <v>-1</v>
      </c>
      <c r="H34" s="56"/>
      <c r="I34" s="54"/>
      <c r="J34" s="7"/>
    </row>
    <row r="35" spans="1:10" x14ac:dyDescent="0.25">
      <c r="A35" s="43" t="s">
        <v>34</v>
      </c>
      <c r="B35"/>
      <c r="C35"/>
      <c r="D35" s="47">
        <v>1</v>
      </c>
      <c r="E35" s="48"/>
      <c r="F35" s="52">
        <f t="shared" si="1"/>
        <v>-1</v>
      </c>
      <c r="H35" s="56"/>
      <c r="I35" s="54"/>
      <c r="J35" s="7"/>
    </row>
    <row r="36" spans="1:10" x14ac:dyDescent="0.25">
      <c r="A36" s="43" t="s">
        <v>35</v>
      </c>
      <c r="B36"/>
      <c r="C36"/>
      <c r="D36" s="47">
        <v>1</v>
      </c>
      <c r="E36" s="48"/>
      <c r="F36" s="52">
        <f t="shared" si="1"/>
        <v>-1</v>
      </c>
      <c r="H36" s="56"/>
      <c r="I36" s="54"/>
      <c r="J36" s="7"/>
    </row>
    <row r="37" spans="1:10" x14ac:dyDescent="0.25">
      <c r="A37" s="43" t="s">
        <v>36</v>
      </c>
      <c r="B37"/>
      <c r="C37"/>
      <c r="D37" s="47">
        <v>1</v>
      </c>
      <c r="E37" s="48"/>
      <c r="F37" s="52">
        <f t="shared" si="1"/>
        <v>-1</v>
      </c>
      <c r="H37" s="56"/>
      <c r="I37" s="54"/>
      <c r="J37" s="7"/>
    </row>
    <row r="38" spans="1:10" x14ac:dyDescent="0.25">
      <c r="A38" s="43" t="s">
        <v>37</v>
      </c>
      <c r="B38"/>
      <c r="C38"/>
      <c r="D38" s="47">
        <v>1</v>
      </c>
      <c r="E38" s="48"/>
      <c r="F38" s="52">
        <f t="shared" si="1"/>
        <v>-1</v>
      </c>
      <c r="H38" s="56"/>
      <c r="I38" s="54"/>
      <c r="J38" s="7"/>
    </row>
    <row r="39" spans="1:10" x14ac:dyDescent="0.25">
      <c r="A39" s="43" t="s">
        <v>38</v>
      </c>
      <c r="B39"/>
      <c r="C39"/>
      <c r="D39" s="47">
        <v>1</v>
      </c>
      <c r="E39" s="48"/>
      <c r="F39" s="52">
        <f t="shared" ref="F39:F72" si="2">SUM(C39-D39)</f>
        <v>-1</v>
      </c>
      <c r="H39" s="56"/>
      <c r="I39" s="54"/>
      <c r="J39" s="7"/>
    </row>
    <row r="40" spans="1:10" x14ac:dyDescent="0.25">
      <c r="A40" s="43" t="s">
        <v>39</v>
      </c>
      <c r="B40"/>
      <c r="C40"/>
      <c r="D40" s="47">
        <v>1</v>
      </c>
      <c r="E40" s="48"/>
      <c r="F40" s="52">
        <f t="shared" si="2"/>
        <v>-1</v>
      </c>
      <c r="H40" s="56"/>
      <c r="I40" s="54"/>
      <c r="J40" s="7"/>
    </row>
    <row r="41" spans="1:10" x14ac:dyDescent="0.25">
      <c r="A41" s="43" t="s">
        <v>40</v>
      </c>
      <c r="B41"/>
      <c r="C41"/>
      <c r="D41" s="47">
        <v>1</v>
      </c>
      <c r="E41" s="48"/>
      <c r="F41" s="52">
        <f t="shared" si="2"/>
        <v>-1</v>
      </c>
      <c r="H41" s="56"/>
      <c r="I41" s="54"/>
      <c r="J41" s="7"/>
    </row>
    <row r="42" spans="1:10" x14ac:dyDescent="0.25">
      <c r="A42" s="43" t="s">
        <v>41</v>
      </c>
      <c r="B42"/>
      <c r="C42"/>
      <c r="D42" s="47">
        <v>1</v>
      </c>
      <c r="E42" s="48"/>
      <c r="F42" s="52">
        <f t="shared" si="2"/>
        <v>-1</v>
      </c>
      <c r="H42" s="56"/>
      <c r="I42" s="54"/>
      <c r="J42" s="7"/>
    </row>
    <row r="43" spans="1:10" x14ac:dyDescent="0.25">
      <c r="A43" s="43" t="s">
        <v>42</v>
      </c>
      <c r="B43"/>
      <c r="C43"/>
      <c r="D43" s="47">
        <v>1</v>
      </c>
      <c r="E43" s="48"/>
      <c r="F43" s="52">
        <f t="shared" si="2"/>
        <v>-1</v>
      </c>
      <c r="H43" s="56"/>
      <c r="I43" s="54"/>
      <c r="J43" s="7"/>
    </row>
    <row r="44" spans="1:10" x14ac:dyDescent="0.25">
      <c r="A44" s="43" t="s">
        <v>43</v>
      </c>
      <c r="B44"/>
      <c r="C44"/>
      <c r="D44" s="47">
        <v>1</v>
      </c>
      <c r="E44" s="48"/>
      <c r="F44" s="52">
        <f t="shared" si="2"/>
        <v>-1</v>
      </c>
      <c r="H44" s="56"/>
      <c r="I44" s="54"/>
      <c r="J44" s="7"/>
    </row>
    <row r="45" spans="1:10" x14ac:dyDescent="0.25">
      <c r="A45" s="43" t="s">
        <v>44</v>
      </c>
      <c r="B45"/>
      <c r="C45"/>
      <c r="D45" s="47">
        <v>1</v>
      </c>
      <c r="E45" s="48"/>
      <c r="F45" s="52">
        <f t="shared" si="2"/>
        <v>-1</v>
      </c>
      <c r="H45" s="56"/>
      <c r="I45" s="54"/>
      <c r="J45" s="7"/>
    </row>
    <row r="46" spans="1:10" x14ac:dyDescent="0.25">
      <c r="A46" s="43" t="s">
        <v>45</v>
      </c>
      <c r="B46"/>
      <c r="C46"/>
      <c r="D46" s="47">
        <v>1</v>
      </c>
      <c r="E46" s="48"/>
      <c r="F46" s="52">
        <f t="shared" si="2"/>
        <v>-1</v>
      </c>
      <c r="H46" s="56"/>
      <c r="I46" s="54"/>
      <c r="J46" s="7"/>
    </row>
    <row r="47" spans="1:10" x14ac:dyDescent="0.25">
      <c r="A47" s="43" t="s">
        <v>46</v>
      </c>
      <c r="B47"/>
      <c r="C47"/>
      <c r="D47" s="47">
        <v>1</v>
      </c>
      <c r="E47" s="48"/>
      <c r="F47" s="52">
        <f t="shared" si="2"/>
        <v>-1</v>
      </c>
      <c r="H47" s="56"/>
      <c r="I47" s="54"/>
      <c r="J47" s="7"/>
    </row>
    <row r="48" spans="1:10" x14ac:dyDescent="0.25">
      <c r="A48" s="43" t="s">
        <v>47</v>
      </c>
      <c r="B48"/>
      <c r="C48"/>
      <c r="D48" s="47">
        <v>1</v>
      </c>
      <c r="E48" s="48"/>
      <c r="F48" s="52">
        <f t="shared" si="2"/>
        <v>-1</v>
      </c>
      <c r="H48" s="56"/>
      <c r="I48" s="54"/>
      <c r="J48" s="7"/>
    </row>
    <row r="49" spans="1:10" x14ac:dyDescent="0.25">
      <c r="A49" s="43" t="s">
        <v>48</v>
      </c>
      <c r="B49"/>
      <c r="C49"/>
      <c r="D49" s="47">
        <v>1</v>
      </c>
      <c r="E49" s="48"/>
      <c r="F49" s="52">
        <f t="shared" si="2"/>
        <v>-1</v>
      </c>
      <c r="H49" s="56"/>
      <c r="I49" s="54"/>
      <c r="J49" s="7"/>
    </row>
    <row r="50" spans="1:10" x14ac:dyDescent="0.25">
      <c r="A50" s="43" t="s">
        <v>49</v>
      </c>
      <c r="B50"/>
      <c r="C50"/>
      <c r="D50" s="47">
        <v>1</v>
      </c>
      <c r="E50" s="48"/>
      <c r="F50" s="52">
        <f t="shared" si="2"/>
        <v>-1</v>
      </c>
      <c r="H50" s="56"/>
      <c r="I50" s="54"/>
      <c r="J50" s="7"/>
    </row>
    <row r="51" spans="1:10" x14ac:dyDescent="0.25">
      <c r="A51" s="43" t="s">
        <v>50</v>
      </c>
      <c r="B51"/>
      <c r="C51"/>
      <c r="D51" s="47">
        <v>1</v>
      </c>
      <c r="E51" s="48"/>
      <c r="F51" s="52">
        <f t="shared" si="2"/>
        <v>-1</v>
      </c>
      <c r="H51" s="56"/>
      <c r="I51" s="54"/>
      <c r="J51" s="7"/>
    </row>
    <row r="52" spans="1:10" x14ac:dyDescent="0.25">
      <c r="A52" s="43" t="s">
        <v>51</v>
      </c>
      <c r="B52"/>
      <c r="C52"/>
      <c r="D52" s="47">
        <v>1</v>
      </c>
      <c r="E52" s="48"/>
      <c r="F52" s="52">
        <f t="shared" si="2"/>
        <v>-1</v>
      </c>
      <c r="H52" s="56"/>
      <c r="I52" s="54"/>
      <c r="J52" s="7"/>
    </row>
    <row r="53" spans="1:10" x14ac:dyDescent="0.25">
      <c r="A53" s="43" t="s">
        <v>52</v>
      </c>
      <c r="B53"/>
      <c r="C53"/>
      <c r="D53" s="47">
        <v>1</v>
      </c>
      <c r="E53" s="48"/>
      <c r="F53" s="52">
        <f t="shared" si="2"/>
        <v>-1</v>
      </c>
      <c r="H53" s="56"/>
      <c r="I53" s="54"/>
      <c r="J53" s="7"/>
    </row>
    <row r="54" spans="1:10" x14ac:dyDescent="0.25">
      <c r="A54" s="43" t="s">
        <v>53</v>
      </c>
      <c r="B54"/>
      <c r="C54"/>
      <c r="D54" s="47">
        <v>1</v>
      </c>
      <c r="E54" s="48"/>
      <c r="F54" s="52">
        <f t="shared" si="2"/>
        <v>-1</v>
      </c>
      <c r="H54" s="56"/>
      <c r="I54" s="54"/>
      <c r="J54" s="7"/>
    </row>
    <row r="55" spans="1:10" x14ac:dyDescent="0.25">
      <c r="A55" s="43" t="s">
        <v>54</v>
      </c>
      <c r="B55"/>
      <c r="C55"/>
      <c r="D55" s="47">
        <v>1</v>
      </c>
      <c r="E55" s="48"/>
      <c r="F55" s="52">
        <f t="shared" si="2"/>
        <v>-1</v>
      </c>
      <c r="H55" s="56"/>
      <c r="I55" s="54"/>
      <c r="J55" s="7"/>
    </row>
    <row r="56" spans="1:10" x14ac:dyDescent="0.25">
      <c r="A56" s="43" t="s">
        <v>55</v>
      </c>
      <c r="B56"/>
      <c r="C56"/>
      <c r="D56" s="47">
        <v>1</v>
      </c>
      <c r="E56" s="48"/>
      <c r="F56" s="52">
        <f t="shared" si="2"/>
        <v>-1</v>
      </c>
      <c r="H56" s="56"/>
      <c r="I56" s="54"/>
      <c r="J56" s="7"/>
    </row>
    <row r="57" spans="1:10" x14ac:dyDescent="0.25">
      <c r="A57" s="43" t="s">
        <v>56</v>
      </c>
      <c r="B57"/>
      <c r="C57"/>
      <c r="D57" s="47">
        <v>1</v>
      </c>
      <c r="E57" s="48"/>
      <c r="F57" s="52">
        <f t="shared" si="2"/>
        <v>-1</v>
      </c>
      <c r="H57" s="56"/>
      <c r="I57" s="54"/>
      <c r="J57" s="7"/>
    </row>
    <row r="58" spans="1:10" x14ac:dyDescent="0.25">
      <c r="A58" s="43" t="s">
        <v>57</v>
      </c>
      <c r="B58"/>
      <c r="C58"/>
      <c r="D58" s="47">
        <v>1</v>
      </c>
      <c r="E58" s="48"/>
      <c r="F58" s="52">
        <f t="shared" si="2"/>
        <v>-1</v>
      </c>
      <c r="H58" s="56"/>
      <c r="I58" s="54"/>
      <c r="J58" s="7"/>
    </row>
    <row r="59" spans="1:10" x14ac:dyDescent="0.25">
      <c r="A59" s="43" t="s">
        <v>58</v>
      </c>
      <c r="B59"/>
      <c r="C59"/>
      <c r="D59" s="47">
        <v>1</v>
      </c>
      <c r="E59" s="48"/>
      <c r="F59" s="52">
        <f t="shared" si="2"/>
        <v>-1</v>
      </c>
      <c r="H59" s="56"/>
      <c r="I59" s="54"/>
      <c r="J59" s="7"/>
    </row>
    <row r="60" spans="1:10" x14ac:dyDescent="0.25">
      <c r="A60" s="43" t="s">
        <v>59</v>
      </c>
      <c r="B60"/>
      <c r="C60"/>
      <c r="D60" s="47">
        <v>1</v>
      </c>
      <c r="E60" s="48"/>
      <c r="F60" s="52">
        <f t="shared" si="2"/>
        <v>-1</v>
      </c>
      <c r="H60" s="56"/>
      <c r="I60" s="54"/>
      <c r="J60" s="7"/>
    </row>
    <row r="61" spans="1:10" x14ac:dyDescent="0.25">
      <c r="A61" s="43" t="s">
        <v>60</v>
      </c>
      <c r="B61"/>
      <c r="C61"/>
      <c r="D61" s="47">
        <v>1</v>
      </c>
      <c r="E61" s="48"/>
      <c r="F61" s="52">
        <f t="shared" si="2"/>
        <v>-1</v>
      </c>
      <c r="H61" s="56"/>
      <c r="I61" s="54"/>
      <c r="J61" s="7"/>
    </row>
    <row r="62" spans="1:10" x14ac:dyDescent="0.25">
      <c r="A62" s="43" t="s">
        <v>61</v>
      </c>
      <c r="B62"/>
      <c r="C62"/>
      <c r="D62" s="47">
        <v>1</v>
      </c>
      <c r="E62" s="48"/>
      <c r="F62" s="52">
        <f t="shared" si="2"/>
        <v>-1</v>
      </c>
      <c r="H62" s="56"/>
      <c r="I62" s="54"/>
      <c r="J62" s="7"/>
    </row>
    <row r="63" spans="1:10" x14ac:dyDescent="0.25">
      <c r="A63" s="43" t="s">
        <v>62</v>
      </c>
      <c r="B63"/>
      <c r="C63"/>
      <c r="D63" s="47">
        <v>1</v>
      </c>
      <c r="E63" s="48"/>
      <c r="F63" s="52">
        <f t="shared" si="2"/>
        <v>-1</v>
      </c>
      <c r="H63" s="56"/>
      <c r="I63" s="54"/>
      <c r="J63" s="7"/>
    </row>
    <row r="64" spans="1:10" x14ac:dyDescent="0.25">
      <c r="A64" s="43" t="s">
        <v>94</v>
      </c>
      <c r="B64"/>
      <c r="C64"/>
      <c r="D64" s="47">
        <v>1</v>
      </c>
      <c r="E64" s="48"/>
      <c r="F64" s="52">
        <f t="shared" si="2"/>
        <v>-1</v>
      </c>
      <c r="H64" s="56"/>
      <c r="I64" s="54"/>
      <c r="J64" s="7"/>
    </row>
    <row r="65" spans="1:10" x14ac:dyDescent="0.25">
      <c r="A65" s="43" t="s">
        <v>96</v>
      </c>
      <c r="B65"/>
      <c r="C65"/>
      <c r="D65" s="47">
        <v>1</v>
      </c>
      <c r="E65" s="48"/>
      <c r="F65" s="52">
        <f t="shared" si="2"/>
        <v>-1</v>
      </c>
      <c r="H65" s="56"/>
      <c r="I65" s="54"/>
      <c r="J65" s="7"/>
    </row>
    <row r="66" spans="1:10" x14ac:dyDescent="0.25">
      <c r="A66" s="43" t="s">
        <v>97</v>
      </c>
      <c r="B66"/>
      <c r="C66"/>
      <c r="D66" s="47">
        <v>1</v>
      </c>
      <c r="E66" s="48"/>
      <c r="F66" s="52">
        <f t="shared" si="2"/>
        <v>-1</v>
      </c>
      <c r="H66" s="56"/>
      <c r="I66" s="54"/>
      <c r="J66" s="7"/>
    </row>
    <row r="67" spans="1:10" x14ac:dyDescent="0.25">
      <c r="A67" s="43" t="s">
        <v>98</v>
      </c>
      <c r="B67"/>
      <c r="C67"/>
      <c r="D67" s="47">
        <v>2</v>
      </c>
      <c r="E67" s="48"/>
      <c r="F67" s="52">
        <f t="shared" si="2"/>
        <v>-2</v>
      </c>
      <c r="H67" s="56"/>
      <c r="I67" s="54"/>
      <c r="J67" s="7"/>
    </row>
    <row r="68" spans="1:10" x14ac:dyDescent="0.25">
      <c r="A68" s="43" t="s">
        <v>99</v>
      </c>
      <c r="B68"/>
      <c r="C68"/>
      <c r="D68" s="47">
        <v>1</v>
      </c>
      <c r="E68" s="48"/>
      <c r="F68" s="52">
        <f t="shared" si="2"/>
        <v>-1</v>
      </c>
      <c r="H68" s="56"/>
      <c r="I68" s="54"/>
      <c r="J68" s="7"/>
    </row>
    <row r="69" spans="1:10" x14ac:dyDescent="0.25">
      <c r="A69" s="43" t="s">
        <v>101</v>
      </c>
      <c r="B69"/>
      <c r="C69"/>
      <c r="D69" s="47">
        <v>1</v>
      </c>
      <c r="E69" s="48"/>
      <c r="F69" s="52">
        <f t="shared" si="2"/>
        <v>-1</v>
      </c>
      <c r="H69" s="56"/>
      <c r="I69" s="54"/>
      <c r="J69" s="7"/>
    </row>
    <row r="70" spans="1:10" x14ac:dyDescent="0.25">
      <c r="A70" s="43" t="s">
        <v>100</v>
      </c>
      <c r="B70"/>
      <c r="C70"/>
      <c r="D70" s="47">
        <v>1</v>
      </c>
      <c r="E70" s="48"/>
      <c r="F70" s="52">
        <f t="shared" si="2"/>
        <v>-1</v>
      </c>
      <c r="H70" s="56"/>
      <c r="I70" s="54"/>
      <c r="J70" s="7"/>
    </row>
    <row r="71" spans="1:10" x14ac:dyDescent="0.25">
      <c r="A71" s="43" t="s">
        <v>102</v>
      </c>
      <c r="B71"/>
      <c r="C71"/>
      <c r="D71" s="47">
        <v>1</v>
      </c>
      <c r="E71" s="48"/>
      <c r="F71" s="52">
        <f t="shared" si="2"/>
        <v>-1</v>
      </c>
      <c r="H71" s="56"/>
      <c r="I71" s="54"/>
      <c r="J71" s="7"/>
    </row>
    <row r="72" spans="1:10" ht="15.75" thickBot="1" x14ac:dyDescent="0.3">
      <c r="A72" s="44" t="s">
        <v>103</v>
      </c>
      <c r="B72"/>
      <c r="C72"/>
      <c r="D72" s="49">
        <v>1</v>
      </c>
      <c r="E72" s="50"/>
      <c r="F72" s="53">
        <f t="shared" si="2"/>
        <v>-1</v>
      </c>
      <c r="H72" s="56"/>
      <c r="I72" s="54"/>
      <c r="J72" s="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"/>
  <sheetViews>
    <sheetView workbookViewId="0">
      <selection activeCell="N50" sqref="N50"/>
    </sheetView>
  </sheetViews>
  <sheetFormatPr baseColWidth="10" defaultRowHeight="15" x14ac:dyDescent="0.25"/>
  <sheetData>
    <row r="1" spans="1:1" x14ac:dyDescent="0.25">
      <c r="A1" s="37" t="s">
        <v>79</v>
      </c>
    </row>
    <row r="19" spans="1:1" x14ac:dyDescent="0.25">
      <c r="A19" s="37" t="s">
        <v>73</v>
      </c>
    </row>
    <row r="37" spans="1:1" x14ac:dyDescent="0.25">
      <c r="A37" s="37" t="s">
        <v>74</v>
      </c>
    </row>
    <row r="55" spans="1:1" x14ac:dyDescent="0.25">
      <c r="A55" s="37" t="s">
        <v>75</v>
      </c>
    </row>
    <row r="73" spans="1:1" x14ac:dyDescent="0.25">
      <c r="A73" s="37" t="s">
        <v>76</v>
      </c>
    </row>
    <row r="91" spans="1:1" x14ac:dyDescent="0.25">
      <c r="A91" s="37" t="s">
        <v>93</v>
      </c>
    </row>
  </sheetData>
  <sheetProtection password="945F" sheet="1" objects="1" scenarios="1"/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"/>
  <sheetViews>
    <sheetView workbookViewId="0">
      <selection activeCell="O23" sqref="O23"/>
    </sheetView>
  </sheetViews>
  <sheetFormatPr baseColWidth="10" defaultRowHeight="15" x14ac:dyDescent="0.25"/>
  <sheetData>
    <row r="1" spans="1:1" x14ac:dyDescent="0.25">
      <c r="A1" s="37" t="s">
        <v>79</v>
      </c>
    </row>
    <row r="19" spans="1:1" x14ac:dyDescent="0.25">
      <c r="A19" s="37" t="s">
        <v>73</v>
      </c>
    </row>
    <row r="37" spans="1:1" x14ac:dyDescent="0.25">
      <c r="A37" s="37" t="s">
        <v>74</v>
      </c>
    </row>
    <row r="55" spans="1:1" x14ac:dyDescent="0.25">
      <c r="A55" s="37" t="s">
        <v>75</v>
      </c>
    </row>
    <row r="73" spans="1:1" x14ac:dyDescent="0.25">
      <c r="A73" s="37" t="s">
        <v>76</v>
      </c>
    </row>
    <row r="91" spans="1:1" x14ac:dyDescent="0.25">
      <c r="A91" s="37" t="s">
        <v>93</v>
      </c>
    </row>
  </sheetData>
  <sheetProtection password="945F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"/>
  <sheetViews>
    <sheetView workbookViewId="0">
      <selection activeCell="D19" sqref="D19"/>
    </sheetView>
  </sheetViews>
  <sheetFormatPr baseColWidth="10" defaultRowHeight="15" x14ac:dyDescent="0.25"/>
  <sheetData>
    <row r="1" spans="1:1" x14ac:dyDescent="0.25">
      <c r="A1" s="37" t="s">
        <v>79</v>
      </c>
    </row>
    <row r="19" spans="1:1" x14ac:dyDescent="0.25">
      <c r="A19" s="37" t="s">
        <v>73</v>
      </c>
    </row>
    <row r="37" spans="1:1" x14ac:dyDescent="0.25">
      <c r="A37" s="37" t="s">
        <v>74</v>
      </c>
    </row>
    <row r="55" spans="1:1" x14ac:dyDescent="0.25">
      <c r="A55" s="37" t="s">
        <v>75</v>
      </c>
    </row>
    <row r="73" spans="1:1" x14ac:dyDescent="0.25">
      <c r="A73" s="37" t="s">
        <v>76</v>
      </c>
    </row>
    <row r="91" spans="1:1" x14ac:dyDescent="0.25">
      <c r="A91" s="37" t="s">
        <v>93</v>
      </c>
    </row>
  </sheetData>
  <sheetProtection password="945F" sheet="1" objects="1" scenarios="1"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"/>
  <sheetViews>
    <sheetView workbookViewId="0">
      <selection activeCell="E19" sqref="E19"/>
    </sheetView>
  </sheetViews>
  <sheetFormatPr baseColWidth="10" defaultRowHeight="15" x14ac:dyDescent="0.25"/>
  <sheetData>
    <row r="1" spans="1:1" x14ac:dyDescent="0.25">
      <c r="A1" s="37" t="s">
        <v>79</v>
      </c>
    </row>
    <row r="19" spans="1:1" x14ac:dyDescent="0.25">
      <c r="A19" s="37" t="s">
        <v>73</v>
      </c>
    </row>
    <row r="37" spans="1:1" x14ac:dyDescent="0.25">
      <c r="A37" s="37" t="s">
        <v>74</v>
      </c>
    </row>
    <row r="55" spans="1:1" x14ac:dyDescent="0.25">
      <c r="A55" s="37" t="s">
        <v>75</v>
      </c>
    </row>
    <row r="73" spans="1:1" x14ac:dyDescent="0.25">
      <c r="A73" s="37" t="s">
        <v>76</v>
      </c>
    </row>
    <row r="91" spans="1:1" x14ac:dyDescent="0.25">
      <c r="A91" s="37" t="s">
        <v>93</v>
      </c>
    </row>
  </sheetData>
  <sheetProtection password="945F" sheet="1" objects="1" scenarios="1"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"/>
  <sheetViews>
    <sheetView workbookViewId="0">
      <selection activeCell="G17" sqref="G17"/>
    </sheetView>
  </sheetViews>
  <sheetFormatPr baseColWidth="10" defaultRowHeight="15" x14ac:dyDescent="0.25"/>
  <sheetData>
    <row r="1" spans="1:1" x14ac:dyDescent="0.25">
      <c r="A1" s="37" t="s">
        <v>79</v>
      </c>
    </row>
    <row r="19" spans="1:1" x14ac:dyDescent="0.25">
      <c r="A19" s="37" t="s">
        <v>73</v>
      </c>
    </row>
    <row r="37" spans="1:1" x14ac:dyDescent="0.25">
      <c r="A37" s="37" t="s">
        <v>74</v>
      </c>
    </row>
    <row r="55" spans="1:1" x14ac:dyDescent="0.25">
      <c r="A55" s="37" t="s">
        <v>75</v>
      </c>
    </row>
    <row r="73" spans="1:1" x14ac:dyDescent="0.25">
      <c r="A73" s="37" t="s">
        <v>76</v>
      </c>
    </row>
    <row r="91" spans="1:1" x14ac:dyDescent="0.25">
      <c r="A91" s="37" t="s">
        <v>93</v>
      </c>
    </row>
  </sheetData>
  <sheetProtection password="945F" sheet="1" objects="1" scenarios="1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"/>
  <sheetViews>
    <sheetView workbookViewId="0">
      <selection activeCell="N23" sqref="N23"/>
    </sheetView>
  </sheetViews>
  <sheetFormatPr baseColWidth="10" defaultRowHeight="15" x14ac:dyDescent="0.25"/>
  <sheetData>
    <row r="1" spans="1:1" x14ac:dyDescent="0.25">
      <c r="A1" s="37" t="s">
        <v>79</v>
      </c>
    </row>
    <row r="19" spans="1:1" x14ac:dyDescent="0.25">
      <c r="A19" s="37" t="s">
        <v>73</v>
      </c>
    </row>
    <row r="37" spans="1:1" x14ac:dyDescent="0.25">
      <c r="A37" s="37" t="s">
        <v>74</v>
      </c>
    </row>
    <row r="55" spans="1:1" x14ac:dyDescent="0.25">
      <c r="A55" s="37" t="s">
        <v>75</v>
      </c>
    </row>
    <row r="73" spans="1:1" x14ac:dyDescent="0.25">
      <c r="A73" s="37" t="s">
        <v>76</v>
      </c>
    </row>
    <row r="91" spans="1:1" x14ac:dyDescent="0.25">
      <c r="A91" s="37" t="s">
        <v>93</v>
      </c>
    </row>
  </sheetData>
  <sheetProtection password="945F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Spielanteile</vt:lpstr>
      <vt:lpstr>Daten</vt:lpstr>
      <vt:lpstr>Import</vt:lpstr>
      <vt:lpstr>Wolfi</vt:lpstr>
      <vt:lpstr>Kali</vt:lpstr>
      <vt:lpstr>Schluzi</vt:lpstr>
      <vt:lpstr>Frank</vt:lpstr>
      <vt:lpstr>Uwe</vt:lpstr>
      <vt:lpstr>Gast</vt:lpstr>
      <vt:lpstr>Import!Spielanteile_20120329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Hartmann</dc:creator>
  <cp:lastModifiedBy>uhartmann</cp:lastModifiedBy>
  <cp:lastPrinted>2012-03-31T09:07:01Z</cp:lastPrinted>
  <dcterms:created xsi:type="dcterms:W3CDTF">2012-03-13T11:37:07Z</dcterms:created>
  <dcterms:modified xsi:type="dcterms:W3CDTF">2015-12-29T10:32:00Z</dcterms:modified>
</cp:coreProperties>
</file>